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30048\Desktop\İSG İhalesi\"/>
    </mc:Choice>
  </mc:AlternateContent>
  <bookViews>
    <workbookView xWindow="0" yWindow="0" windowWidth="23040" windowHeight="9192"/>
  </bookViews>
  <sheets>
    <sheet name="TTG" sheetId="7" r:id="rId1"/>
    <sheet name="Detaylı Teklifler-1" sheetId="1" state="hidden" r:id="rId2"/>
  </sheets>
  <definedNames>
    <definedName name="_xlnm._FilterDatabase" localSheetId="1" hidden="1">'Detaylı Teklifler-1'!$A$2:$DJ$76</definedName>
    <definedName name="_xlnm._FilterDatabase" localSheetId="0" hidden="1">TTG!$A$3:$Z$99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8" i="7" l="1"/>
  <c r="E87" i="7"/>
  <c r="E76" i="7"/>
  <c r="E69" i="7"/>
  <c r="E62" i="7"/>
  <c r="E51" i="7"/>
  <c r="E43" i="7"/>
  <c r="E34" i="7"/>
  <c r="E27" i="7"/>
  <c r="E20" i="7"/>
  <c r="E13" i="7"/>
  <c r="E6" i="7"/>
  <c r="Z93" i="7" l="1"/>
  <c r="Z58" i="7"/>
  <c r="Z12" i="7"/>
  <c r="M76" i="7" l="1"/>
  <c r="L76" i="7"/>
  <c r="I76" i="7"/>
  <c r="H76" i="7"/>
  <c r="F76" i="7"/>
  <c r="D76" i="7"/>
  <c r="M69" i="7"/>
  <c r="L69" i="7"/>
  <c r="K69" i="7"/>
  <c r="H69" i="7"/>
  <c r="F69" i="7"/>
  <c r="N51" i="7"/>
  <c r="L51" i="7"/>
  <c r="J51" i="7"/>
  <c r="H51" i="7"/>
  <c r="F51" i="7"/>
  <c r="D51" i="7"/>
  <c r="L27" i="7"/>
  <c r="J27" i="7"/>
  <c r="I27" i="7"/>
  <c r="M13" i="7"/>
  <c r="L13" i="7"/>
  <c r="K13" i="7"/>
  <c r="I13" i="7"/>
  <c r="H13" i="7"/>
  <c r="G13" i="7"/>
  <c r="F13" i="7"/>
  <c r="N87" i="7"/>
  <c r="L87" i="7"/>
  <c r="I87" i="7"/>
  <c r="H87" i="7"/>
  <c r="F87" i="7"/>
  <c r="D87" i="7"/>
  <c r="L98" i="7"/>
  <c r="I98" i="7"/>
  <c r="H98" i="7"/>
  <c r="F98" i="7"/>
  <c r="D98" i="7"/>
  <c r="N20" i="7"/>
  <c r="L20" i="7"/>
  <c r="I20" i="7"/>
  <c r="H20" i="7"/>
  <c r="F20" i="7"/>
  <c r="D20" i="7"/>
  <c r="N34" i="7"/>
  <c r="L34" i="7"/>
  <c r="J34" i="7"/>
  <c r="I34" i="7"/>
  <c r="H34" i="7"/>
  <c r="F34" i="7"/>
  <c r="M62" i="7"/>
  <c r="L62" i="7"/>
  <c r="I62" i="7"/>
  <c r="F62" i="7"/>
  <c r="M43" i="7"/>
  <c r="L43" i="7"/>
  <c r="K43" i="7"/>
  <c r="I43" i="7"/>
  <c r="H43" i="7"/>
  <c r="F43" i="7"/>
  <c r="D43" i="7"/>
  <c r="N6" i="7"/>
  <c r="M6" i="7"/>
  <c r="K6" i="7"/>
  <c r="J6" i="7"/>
  <c r="I6" i="7"/>
  <c r="H6" i="7"/>
  <c r="G6" i="7"/>
  <c r="J76" i="7" l="1"/>
  <c r="J13" i="7"/>
  <c r="J20" i="7"/>
  <c r="K76" i="7"/>
  <c r="Z64" i="7"/>
  <c r="Z47" i="7"/>
  <c r="Z11" i="7"/>
  <c r="Z83" i="7"/>
  <c r="Z94" i="7"/>
  <c r="Z55" i="7"/>
  <c r="K62" i="7"/>
  <c r="Z74" i="7"/>
  <c r="Z73" i="7"/>
  <c r="Z72" i="7"/>
  <c r="N76" i="7"/>
  <c r="Z70" i="7"/>
  <c r="Z67" i="7"/>
  <c r="Z65" i="7"/>
  <c r="N69" i="7"/>
  <c r="I51" i="7"/>
  <c r="Z44" i="7"/>
  <c r="Z50" i="7"/>
  <c r="Z49" i="7"/>
  <c r="M51" i="7"/>
  <c r="Z46" i="7"/>
  <c r="Z45" i="7"/>
  <c r="N27" i="7"/>
  <c r="H27" i="7"/>
  <c r="F27" i="7"/>
  <c r="Z22" i="7"/>
  <c r="Z10" i="7"/>
  <c r="Z9" i="7"/>
  <c r="N13" i="7"/>
  <c r="Z7" i="7"/>
  <c r="L6" i="7"/>
  <c r="Z4" i="7"/>
  <c r="Z85" i="7"/>
  <c r="Z82" i="7"/>
  <c r="Z81" i="7"/>
  <c r="Z80" i="7"/>
  <c r="Z79" i="7"/>
  <c r="Z77" i="7"/>
  <c r="Z97" i="7"/>
  <c r="Z96" i="7"/>
  <c r="Z95" i="7"/>
  <c r="Z92" i="7"/>
  <c r="Z91" i="7"/>
  <c r="Z90" i="7"/>
  <c r="Z89" i="7"/>
  <c r="M98" i="7"/>
  <c r="Z19" i="7"/>
  <c r="Z18" i="7"/>
  <c r="Z17" i="7"/>
  <c r="Z15" i="7"/>
  <c r="Z14" i="7"/>
  <c r="Z33" i="7"/>
  <c r="Z31" i="7"/>
  <c r="Z28" i="7"/>
  <c r="Z59" i="7"/>
  <c r="Z61" i="7"/>
  <c r="Z60" i="7"/>
  <c r="Z57" i="7"/>
  <c r="Z53" i="7"/>
  <c r="H62" i="7"/>
  <c r="Z42" i="7"/>
  <c r="Z40" i="7"/>
  <c r="Z39" i="7"/>
  <c r="Z38" i="7"/>
  <c r="Z37" i="7"/>
  <c r="Z36" i="7"/>
  <c r="N43" i="7"/>
  <c r="K98" i="7" l="1"/>
  <c r="Z88" i="7"/>
  <c r="D62" i="7"/>
  <c r="Z52" i="7"/>
  <c r="Z25" i="7"/>
  <c r="Z75" i="7"/>
  <c r="Z84" i="7"/>
  <c r="Z63" i="7"/>
  <c r="Z16" i="7"/>
  <c r="D34" i="7"/>
  <c r="Z29" i="7"/>
  <c r="Z56" i="7"/>
  <c r="Z30" i="7"/>
  <c r="Z35" i="7"/>
  <c r="Z54" i="7"/>
  <c r="Z32" i="7"/>
  <c r="Z78" i="7"/>
  <c r="Z86" i="7"/>
  <c r="Z5" i="7"/>
  <c r="D13" i="7"/>
  <c r="Z8" i="7"/>
  <c r="Z21" i="7"/>
  <c r="D27" i="7"/>
  <c r="Z23" i="7"/>
  <c r="Z24" i="7"/>
  <c r="Z26" i="7"/>
  <c r="Z48" i="7"/>
  <c r="D69" i="7"/>
  <c r="Z66" i="7"/>
  <c r="Z68" i="7"/>
  <c r="Z71" i="7"/>
  <c r="Z41" i="7"/>
  <c r="G62" i="7"/>
  <c r="G98" i="7"/>
  <c r="M20" i="7"/>
  <c r="K27" i="7"/>
  <c r="K51" i="7"/>
  <c r="I69" i="7"/>
  <c r="N98" i="7"/>
  <c r="G27" i="7"/>
  <c r="G51" i="7"/>
  <c r="J43" i="7"/>
  <c r="G69" i="7"/>
  <c r="J69" i="7"/>
  <c r="G76" i="7"/>
  <c r="K20" i="7"/>
  <c r="M34" i="7"/>
  <c r="M27" i="7"/>
  <c r="G87" i="7"/>
  <c r="F6" i="7"/>
  <c r="K87" i="7"/>
  <c r="M87" i="7"/>
  <c r="J62" i="7"/>
  <c r="J98" i="7"/>
  <c r="G43" i="7"/>
  <c r="N62" i="7"/>
  <c r="G34" i="7"/>
  <c r="G20" i="7"/>
  <c r="K34" i="7"/>
  <c r="J87" i="7"/>
  <c r="D6" i="7"/>
  <c r="Z69" i="7" l="1"/>
  <c r="Z27" i="7"/>
  <c r="Z20" i="7"/>
  <c r="Z43" i="7"/>
  <c r="Z62" i="7"/>
  <c r="Z51" i="7"/>
  <c r="Z34" i="7"/>
  <c r="Z13" i="7"/>
  <c r="Z87" i="7"/>
  <c r="Z98" i="7"/>
  <c r="Z76" i="7"/>
  <c r="Z6" i="7"/>
  <c r="Z99" i="7" l="1"/>
  <c r="DI4" i="1"/>
  <c r="DI5" i="1"/>
  <c r="DI6" i="1"/>
  <c r="DI7" i="1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I31" i="1"/>
  <c r="DI32" i="1"/>
  <c r="DI33" i="1"/>
  <c r="DI34" i="1"/>
  <c r="DI35" i="1"/>
  <c r="DI36" i="1"/>
  <c r="DI37" i="1"/>
  <c r="DI38" i="1"/>
  <c r="DI39" i="1"/>
  <c r="DI40" i="1"/>
  <c r="DI41" i="1"/>
  <c r="DI42" i="1"/>
  <c r="DI43" i="1"/>
  <c r="DI44" i="1"/>
  <c r="DI45" i="1"/>
  <c r="DI46" i="1"/>
  <c r="DI47" i="1"/>
  <c r="DI48" i="1"/>
  <c r="DI49" i="1"/>
  <c r="DI50" i="1"/>
  <c r="DI51" i="1"/>
  <c r="DI52" i="1"/>
  <c r="DI53" i="1"/>
  <c r="DI54" i="1"/>
  <c r="DI55" i="1"/>
  <c r="DI56" i="1"/>
  <c r="DI57" i="1"/>
  <c r="DI58" i="1"/>
  <c r="DI59" i="1"/>
  <c r="DI60" i="1"/>
  <c r="DI61" i="1"/>
  <c r="DI62" i="1"/>
  <c r="DI63" i="1"/>
  <c r="DI64" i="1"/>
  <c r="DI65" i="1"/>
  <c r="DI66" i="1"/>
  <c r="DI67" i="1"/>
  <c r="DI68" i="1"/>
  <c r="DI69" i="1"/>
  <c r="DI70" i="1"/>
  <c r="DI71" i="1"/>
  <c r="DI72" i="1"/>
  <c r="DI73" i="1"/>
  <c r="DI74" i="1"/>
  <c r="DI75" i="1"/>
  <c r="DI3" i="1"/>
  <c r="DG4" i="1"/>
  <c r="DG5" i="1"/>
  <c r="DG6" i="1"/>
  <c r="DG7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G32" i="1"/>
  <c r="DG33" i="1"/>
  <c r="DG34" i="1"/>
  <c r="DG35" i="1"/>
  <c r="DG36" i="1"/>
  <c r="DG37" i="1"/>
  <c r="DG38" i="1"/>
  <c r="DG39" i="1"/>
  <c r="DG40" i="1"/>
  <c r="DG41" i="1"/>
  <c r="DG42" i="1"/>
  <c r="DG43" i="1"/>
  <c r="DG44" i="1"/>
  <c r="DG45" i="1"/>
  <c r="DG46" i="1"/>
  <c r="DG47" i="1"/>
  <c r="DG48" i="1"/>
  <c r="DG49" i="1"/>
  <c r="DG50" i="1"/>
  <c r="DG51" i="1"/>
  <c r="DG52" i="1"/>
  <c r="DG53" i="1"/>
  <c r="DG54" i="1"/>
  <c r="DG55" i="1"/>
  <c r="DG56" i="1"/>
  <c r="DG57" i="1"/>
  <c r="DG58" i="1"/>
  <c r="DG59" i="1"/>
  <c r="DG60" i="1"/>
  <c r="DG61" i="1"/>
  <c r="DG62" i="1"/>
  <c r="DG63" i="1"/>
  <c r="DG64" i="1"/>
  <c r="DG65" i="1"/>
  <c r="DG66" i="1"/>
  <c r="DG67" i="1"/>
  <c r="DG68" i="1"/>
  <c r="DG69" i="1"/>
  <c r="DG70" i="1"/>
  <c r="DG71" i="1"/>
  <c r="DG72" i="1"/>
  <c r="DG73" i="1"/>
  <c r="DG74" i="1"/>
  <c r="DG75" i="1"/>
  <c r="DG3" i="1"/>
  <c r="DE4" i="1"/>
  <c r="DE5" i="1"/>
  <c r="DE6" i="1"/>
  <c r="DE7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31" i="1"/>
  <c r="DE32" i="1"/>
  <c r="DE33" i="1"/>
  <c r="DE34" i="1"/>
  <c r="DE35" i="1"/>
  <c r="DE36" i="1"/>
  <c r="DE37" i="1"/>
  <c r="DE38" i="1"/>
  <c r="DE39" i="1"/>
  <c r="DE40" i="1"/>
  <c r="DE41" i="1"/>
  <c r="DE42" i="1"/>
  <c r="DE43" i="1"/>
  <c r="DE44" i="1"/>
  <c r="DE45" i="1"/>
  <c r="DE46" i="1"/>
  <c r="DE47" i="1"/>
  <c r="DE48" i="1"/>
  <c r="DE49" i="1"/>
  <c r="DE50" i="1"/>
  <c r="DE51" i="1"/>
  <c r="DE52" i="1"/>
  <c r="DE53" i="1"/>
  <c r="DE54" i="1"/>
  <c r="DE55" i="1"/>
  <c r="DE56" i="1"/>
  <c r="DE57" i="1"/>
  <c r="DE58" i="1"/>
  <c r="DE59" i="1"/>
  <c r="DE60" i="1"/>
  <c r="DE61" i="1"/>
  <c r="DE62" i="1"/>
  <c r="DE63" i="1"/>
  <c r="DE64" i="1"/>
  <c r="DE65" i="1"/>
  <c r="DE66" i="1"/>
  <c r="DE67" i="1"/>
  <c r="DE68" i="1"/>
  <c r="DE69" i="1"/>
  <c r="DE70" i="1"/>
  <c r="DE71" i="1"/>
  <c r="DE72" i="1"/>
  <c r="DE73" i="1"/>
  <c r="DE74" i="1"/>
  <c r="DE75" i="1"/>
  <c r="DE3" i="1"/>
  <c r="DC4" i="1"/>
  <c r="DC5" i="1"/>
  <c r="DC6" i="1"/>
  <c r="DC7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C37" i="1"/>
  <c r="DC38" i="1"/>
  <c r="DC39" i="1"/>
  <c r="DC40" i="1"/>
  <c r="DC41" i="1"/>
  <c r="DC42" i="1"/>
  <c r="DC43" i="1"/>
  <c r="DC44" i="1"/>
  <c r="DC45" i="1"/>
  <c r="DC46" i="1"/>
  <c r="DC47" i="1"/>
  <c r="DC48" i="1"/>
  <c r="DC49" i="1"/>
  <c r="DC50" i="1"/>
  <c r="DC51" i="1"/>
  <c r="DC52" i="1"/>
  <c r="DC53" i="1"/>
  <c r="DC54" i="1"/>
  <c r="DC55" i="1"/>
  <c r="DC56" i="1"/>
  <c r="DC57" i="1"/>
  <c r="DC58" i="1"/>
  <c r="DC59" i="1"/>
  <c r="DC60" i="1"/>
  <c r="DC61" i="1"/>
  <c r="DC62" i="1"/>
  <c r="DC63" i="1"/>
  <c r="DC64" i="1"/>
  <c r="DC65" i="1"/>
  <c r="DC66" i="1"/>
  <c r="DC67" i="1"/>
  <c r="DC68" i="1"/>
  <c r="DC69" i="1"/>
  <c r="DC70" i="1"/>
  <c r="DC71" i="1"/>
  <c r="DC72" i="1"/>
  <c r="DC73" i="1"/>
  <c r="DC74" i="1"/>
  <c r="DC75" i="1"/>
  <c r="DC3" i="1"/>
  <c r="DA4" i="1"/>
  <c r="DA5" i="1"/>
  <c r="DA6" i="1"/>
  <c r="DA7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DA31" i="1"/>
  <c r="DA32" i="1"/>
  <c r="DA33" i="1"/>
  <c r="DA34" i="1"/>
  <c r="DA35" i="1"/>
  <c r="DA36" i="1"/>
  <c r="DA37" i="1"/>
  <c r="DA38" i="1"/>
  <c r="DA39" i="1"/>
  <c r="DA40" i="1"/>
  <c r="DA41" i="1"/>
  <c r="DA42" i="1"/>
  <c r="DA43" i="1"/>
  <c r="DA44" i="1"/>
  <c r="DA45" i="1"/>
  <c r="DA46" i="1"/>
  <c r="DA47" i="1"/>
  <c r="DA48" i="1"/>
  <c r="DA49" i="1"/>
  <c r="DA50" i="1"/>
  <c r="DA51" i="1"/>
  <c r="DA52" i="1"/>
  <c r="DA53" i="1"/>
  <c r="DA54" i="1"/>
  <c r="DA55" i="1"/>
  <c r="DA56" i="1"/>
  <c r="DA57" i="1"/>
  <c r="DA58" i="1"/>
  <c r="DA59" i="1"/>
  <c r="DA60" i="1"/>
  <c r="DA61" i="1"/>
  <c r="DA62" i="1"/>
  <c r="DA63" i="1"/>
  <c r="DA64" i="1"/>
  <c r="DA65" i="1"/>
  <c r="DA66" i="1"/>
  <c r="DA67" i="1"/>
  <c r="DA68" i="1"/>
  <c r="DA69" i="1"/>
  <c r="DA70" i="1"/>
  <c r="DA71" i="1"/>
  <c r="DA72" i="1"/>
  <c r="DA73" i="1"/>
  <c r="DA74" i="1"/>
  <c r="DA75" i="1"/>
  <c r="DA3" i="1"/>
  <c r="CY4" i="1"/>
  <c r="CY5" i="1"/>
  <c r="CY6" i="1"/>
  <c r="CY7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Y31" i="1"/>
  <c r="CY32" i="1"/>
  <c r="CY33" i="1"/>
  <c r="CY34" i="1"/>
  <c r="CY35" i="1"/>
  <c r="CY36" i="1"/>
  <c r="CY37" i="1"/>
  <c r="CY38" i="1"/>
  <c r="CY39" i="1"/>
  <c r="CY40" i="1"/>
  <c r="CY41" i="1"/>
  <c r="CY42" i="1"/>
  <c r="CY43" i="1"/>
  <c r="CY44" i="1"/>
  <c r="CY45" i="1"/>
  <c r="CY46" i="1"/>
  <c r="CY47" i="1"/>
  <c r="CY48" i="1"/>
  <c r="CY49" i="1"/>
  <c r="CY50" i="1"/>
  <c r="CY51" i="1"/>
  <c r="CY52" i="1"/>
  <c r="CY53" i="1"/>
  <c r="CY54" i="1"/>
  <c r="CY55" i="1"/>
  <c r="CY56" i="1"/>
  <c r="CY57" i="1"/>
  <c r="CY58" i="1"/>
  <c r="CY59" i="1"/>
  <c r="CY60" i="1"/>
  <c r="CY61" i="1"/>
  <c r="CY62" i="1"/>
  <c r="CY63" i="1"/>
  <c r="CY64" i="1"/>
  <c r="CY65" i="1"/>
  <c r="CY66" i="1"/>
  <c r="CY67" i="1"/>
  <c r="CY68" i="1"/>
  <c r="CY69" i="1"/>
  <c r="CY70" i="1"/>
  <c r="CY71" i="1"/>
  <c r="CY72" i="1"/>
  <c r="CY73" i="1"/>
  <c r="CY74" i="1"/>
  <c r="CY75" i="1"/>
  <c r="CY3" i="1"/>
  <c r="CW4" i="1"/>
  <c r="CW5" i="1"/>
  <c r="CW6" i="1"/>
  <c r="CW7" i="1"/>
  <c r="CW8" i="1"/>
  <c r="CW9" i="1"/>
  <c r="CW10" i="1"/>
  <c r="CW11" i="1"/>
  <c r="CW12" i="1"/>
  <c r="CW13" i="1"/>
  <c r="CW14" i="1"/>
  <c r="CW15" i="1"/>
  <c r="CW16" i="1"/>
  <c r="CW18" i="1"/>
  <c r="CW19" i="1"/>
  <c r="CW20" i="1"/>
  <c r="CW21" i="1"/>
  <c r="CW22" i="1"/>
  <c r="CW23" i="1"/>
  <c r="CW24" i="1"/>
  <c r="CW25" i="1"/>
  <c r="CW26" i="1"/>
  <c r="CW27" i="1"/>
  <c r="CW28" i="1"/>
  <c r="CW29" i="1"/>
  <c r="CW31" i="1"/>
  <c r="CW32" i="1"/>
  <c r="CW33" i="1"/>
  <c r="CW34" i="1"/>
  <c r="CW35" i="1"/>
  <c r="CW37" i="1"/>
  <c r="CW38" i="1"/>
  <c r="CW39" i="1"/>
  <c r="CW40" i="1"/>
  <c r="CW41" i="1"/>
  <c r="CW43" i="1"/>
  <c r="CW44" i="1"/>
  <c r="CW45" i="1"/>
  <c r="CW46" i="1"/>
  <c r="CW47" i="1"/>
  <c r="CW49" i="1"/>
  <c r="CW50" i="1"/>
  <c r="CW51" i="1"/>
  <c r="CW52" i="1"/>
  <c r="CW53" i="1"/>
  <c r="CW54" i="1"/>
  <c r="CW55" i="1"/>
  <c r="CW56" i="1"/>
  <c r="CW57" i="1"/>
  <c r="CW58" i="1"/>
  <c r="CW59" i="1"/>
  <c r="CW60" i="1"/>
  <c r="CW61" i="1"/>
  <c r="CW62" i="1"/>
  <c r="CW63" i="1"/>
  <c r="CW64" i="1"/>
  <c r="CW65" i="1"/>
  <c r="CW67" i="1"/>
  <c r="CW68" i="1"/>
  <c r="CW69" i="1"/>
  <c r="CW70" i="1"/>
  <c r="CW71" i="1"/>
  <c r="CW72" i="1"/>
  <c r="CW73" i="1"/>
  <c r="CW74" i="1"/>
  <c r="CW75" i="1"/>
  <c r="CW3" i="1"/>
  <c r="CW17" i="1"/>
  <c r="CW30" i="1"/>
  <c r="CW36" i="1"/>
  <c r="CW42" i="1"/>
  <c r="CW48" i="1"/>
  <c r="CW66" i="1"/>
  <c r="CT4" i="1"/>
  <c r="CT5" i="1"/>
  <c r="CT6" i="1"/>
  <c r="CT7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T32" i="1"/>
  <c r="CT33" i="1"/>
  <c r="CT34" i="1"/>
  <c r="CT35" i="1"/>
  <c r="CT36" i="1"/>
  <c r="CT37" i="1"/>
  <c r="CT38" i="1"/>
  <c r="CT39" i="1"/>
  <c r="CT40" i="1"/>
  <c r="CT41" i="1"/>
  <c r="CT42" i="1"/>
  <c r="CT43" i="1"/>
  <c r="CT44" i="1"/>
  <c r="CT45" i="1"/>
  <c r="CT46" i="1"/>
  <c r="CT47" i="1"/>
  <c r="CT48" i="1"/>
  <c r="CT49" i="1"/>
  <c r="CT50" i="1"/>
  <c r="CT51" i="1"/>
  <c r="CT52" i="1"/>
  <c r="CT53" i="1"/>
  <c r="CT54" i="1"/>
  <c r="CT55" i="1"/>
  <c r="CT56" i="1"/>
  <c r="CT57" i="1"/>
  <c r="CT58" i="1"/>
  <c r="CT59" i="1"/>
  <c r="CT60" i="1"/>
  <c r="CT61" i="1"/>
  <c r="CT62" i="1"/>
  <c r="CT63" i="1"/>
  <c r="CT64" i="1"/>
  <c r="CT65" i="1"/>
  <c r="CT66" i="1"/>
  <c r="CT67" i="1"/>
  <c r="CT68" i="1"/>
  <c r="CT69" i="1"/>
  <c r="CT70" i="1"/>
  <c r="CT71" i="1"/>
  <c r="CT72" i="1"/>
  <c r="CT73" i="1"/>
  <c r="CT74" i="1"/>
  <c r="CT75" i="1"/>
  <c r="CT3" i="1"/>
  <c r="CR4" i="1"/>
  <c r="CR5" i="1"/>
  <c r="CR6" i="1"/>
  <c r="CR7" i="1"/>
  <c r="CR8" i="1"/>
  <c r="CR9" i="1"/>
  <c r="CR10" i="1"/>
  <c r="CR11" i="1"/>
  <c r="CR12" i="1"/>
  <c r="CR13" i="1"/>
  <c r="CR14" i="1"/>
  <c r="CR15" i="1"/>
  <c r="CR16" i="1"/>
  <c r="CR17" i="1"/>
  <c r="CR18" i="1"/>
  <c r="CR19" i="1"/>
  <c r="CR20" i="1"/>
  <c r="CR21" i="1"/>
  <c r="CR22" i="1"/>
  <c r="CR23" i="1"/>
  <c r="CR24" i="1"/>
  <c r="CR25" i="1"/>
  <c r="CR26" i="1"/>
  <c r="CR27" i="1"/>
  <c r="CR28" i="1"/>
  <c r="CR29" i="1"/>
  <c r="CR30" i="1"/>
  <c r="CR31" i="1"/>
  <c r="CR32" i="1"/>
  <c r="CR33" i="1"/>
  <c r="CR34" i="1"/>
  <c r="CR35" i="1"/>
  <c r="CR36" i="1"/>
  <c r="CR37" i="1"/>
  <c r="CR38" i="1"/>
  <c r="CR39" i="1"/>
  <c r="CR40" i="1"/>
  <c r="CR41" i="1"/>
  <c r="CR42" i="1"/>
  <c r="CR43" i="1"/>
  <c r="CR44" i="1"/>
  <c r="CR45" i="1"/>
  <c r="CR46" i="1"/>
  <c r="CR47" i="1"/>
  <c r="CR48" i="1"/>
  <c r="CR49" i="1"/>
  <c r="CR50" i="1"/>
  <c r="CR51" i="1"/>
  <c r="CR52" i="1"/>
  <c r="CR53" i="1"/>
  <c r="CR54" i="1"/>
  <c r="CR55" i="1"/>
  <c r="CR56" i="1"/>
  <c r="CR57" i="1"/>
  <c r="CR58" i="1"/>
  <c r="CR59" i="1"/>
  <c r="CR60" i="1"/>
  <c r="CR61" i="1"/>
  <c r="CR62" i="1"/>
  <c r="CR63" i="1"/>
  <c r="CR64" i="1"/>
  <c r="CR65" i="1"/>
  <c r="CR66" i="1"/>
  <c r="CR67" i="1"/>
  <c r="CR68" i="1"/>
  <c r="CR69" i="1"/>
  <c r="CR70" i="1"/>
  <c r="CR71" i="1"/>
  <c r="CR72" i="1"/>
  <c r="CR73" i="1"/>
  <c r="CR74" i="1"/>
  <c r="CR75" i="1"/>
  <c r="CR3" i="1"/>
  <c r="CP4" i="1"/>
  <c r="CP5" i="1"/>
  <c r="CP6" i="1"/>
  <c r="CP7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P32" i="1"/>
  <c r="CP33" i="1"/>
  <c r="CP34" i="1"/>
  <c r="CP35" i="1"/>
  <c r="CP36" i="1"/>
  <c r="CP37" i="1"/>
  <c r="CP38" i="1"/>
  <c r="CP39" i="1"/>
  <c r="CP40" i="1"/>
  <c r="CP41" i="1"/>
  <c r="CP42" i="1"/>
  <c r="CP43" i="1"/>
  <c r="CP44" i="1"/>
  <c r="CP45" i="1"/>
  <c r="CP46" i="1"/>
  <c r="CP47" i="1"/>
  <c r="CP48" i="1"/>
  <c r="CP49" i="1"/>
  <c r="CP50" i="1"/>
  <c r="CP51" i="1"/>
  <c r="CP52" i="1"/>
  <c r="CP53" i="1"/>
  <c r="CP54" i="1"/>
  <c r="CP55" i="1"/>
  <c r="CP56" i="1"/>
  <c r="CP57" i="1"/>
  <c r="CP58" i="1"/>
  <c r="CP59" i="1"/>
  <c r="CP60" i="1"/>
  <c r="CP61" i="1"/>
  <c r="CP62" i="1"/>
  <c r="CP63" i="1"/>
  <c r="CP64" i="1"/>
  <c r="CP65" i="1"/>
  <c r="CP66" i="1"/>
  <c r="CP67" i="1"/>
  <c r="CP68" i="1"/>
  <c r="CP69" i="1"/>
  <c r="CP70" i="1"/>
  <c r="CP71" i="1"/>
  <c r="CP72" i="1"/>
  <c r="CP73" i="1"/>
  <c r="CP74" i="1"/>
  <c r="CP75" i="1"/>
  <c r="CP3" i="1"/>
  <c r="CL4" i="1"/>
  <c r="CL5" i="1"/>
  <c r="CL6" i="1"/>
  <c r="CL7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L33" i="1"/>
  <c r="CL34" i="1"/>
  <c r="CL35" i="1"/>
  <c r="CL36" i="1"/>
  <c r="CL37" i="1"/>
  <c r="CL38" i="1"/>
  <c r="CL39" i="1"/>
  <c r="CL40" i="1"/>
  <c r="CL41" i="1"/>
  <c r="CL42" i="1"/>
  <c r="CL43" i="1"/>
  <c r="CL44" i="1"/>
  <c r="CL45" i="1"/>
  <c r="CL46" i="1"/>
  <c r="CL47" i="1"/>
  <c r="CL48" i="1"/>
  <c r="CL49" i="1"/>
  <c r="CL50" i="1"/>
  <c r="CL51" i="1"/>
  <c r="CL52" i="1"/>
  <c r="CL53" i="1"/>
  <c r="CL54" i="1"/>
  <c r="CL55" i="1"/>
  <c r="CL56" i="1"/>
  <c r="CL57" i="1"/>
  <c r="CL58" i="1"/>
  <c r="CL59" i="1"/>
  <c r="CL60" i="1"/>
  <c r="CL61" i="1"/>
  <c r="CL62" i="1"/>
  <c r="CL63" i="1"/>
  <c r="CL64" i="1"/>
  <c r="CL65" i="1"/>
  <c r="CL66" i="1"/>
  <c r="CL67" i="1"/>
  <c r="CL68" i="1"/>
  <c r="CL69" i="1"/>
  <c r="CL70" i="1"/>
  <c r="CL71" i="1"/>
  <c r="CL72" i="1"/>
  <c r="CL73" i="1"/>
  <c r="CL74" i="1"/>
  <c r="CL75" i="1"/>
  <c r="CL3" i="1"/>
  <c r="CN4" i="1"/>
  <c r="CN5" i="1"/>
  <c r="CN6" i="1"/>
  <c r="CN7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N33" i="1"/>
  <c r="CN34" i="1"/>
  <c r="CN35" i="1"/>
  <c r="CN36" i="1"/>
  <c r="CN37" i="1"/>
  <c r="CN38" i="1"/>
  <c r="CN39" i="1"/>
  <c r="CN40" i="1"/>
  <c r="CN41" i="1"/>
  <c r="CN42" i="1"/>
  <c r="CN43" i="1"/>
  <c r="CN44" i="1"/>
  <c r="CN45" i="1"/>
  <c r="CN46" i="1"/>
  <c r="CN47" i="1"/>
  <c r="CN48" i="1"/>
  <c r="CN49" i="1"/>
  <c r="CN50" i="1"/>
  <c r="CN51" i="1"/>
  <c r="CN52" i="1"/>
  <c r="CN53" i="1"/>
  <c r="CN54" i="1"/>
  <c r="CN55" i="1"/>
  <c r="CN56" i="1"/>
  <c r="CN57" i="1"/>
  <c r="CN58" i="1"/>
  <c r="CN59" i="1"/>
  <c r="CN60" i="1"/>
  <c r="CN61" i="1"/>
  <c r="CN62" i="1"/>
  <c r="CN63" i="1"/>
  <c r="CN64" i="1"/>
  <c r="CN65" i="1"/>
  <c r="CN66" i="1"/>
  <c r="CN67" i="1"/>
  <c r="CN68" i="1"/>
  <c r="CN69" i="1"/>
  <c r="CN70" i="1"/>
  <c r="CN71" i="1"/>
  <c r="CN72" i="1"/>
  <c r="CN73" i="1"/>
  <c r="CN74" i="1"/>
  <c r="CN75" i="1"/>
  <c r="CN3" i="1"/>
  <c r="CJ4" i="1"/>
  <c r="CJ5" i="1"/>
  <c r="CJ6" i="1"/>
  <c r="CJ7" i="1"/>
  <c r="CJ8" i="1"/>
  <c r="CJ9" i="1"/>
  <c r="CJ10" i="1"/>
  <c r="CJ11" i="1"/>
  <c r="CJ12" i="1"/>
  <c r="CJ13" i="1"/>
  <c r="CJ14" i="1"/>
  <c r="CJ15" i="1"/>
  <c r="CJ16" i="1"/>
  <c r="CJ17" i="1"/>
  <c r="CJ18" i="1"/>
  <c r="CJ19" i="1"/>
  <c r="CJ20" i="1"/>
  <c r="CJ21" i="1"/>
  <c r="CJ22" i="1"/>
  <c r="CJ23" i="1"/>
  <c r="CJ24" i="1"/>
  <c r="CJ25" i="1"/>
  <c r="CJ26" i="1"/>
  <c r="CJ27" i="1"/>
  <c r="CJ28" i="1"/>
  <c r="CJ29" i="1"/>
  <c r="CJ30" i="1"/>
  <c r="CJ31" i="1"/>
  <c r="CJ32" i="1"/>
  <c r="CJ33" i="1"/>
  <c r="CJ34" i="1"/>
  <c r="CJ35" i="1"/>
  <c r="CJ36" i="1"/>
  <c r="CJ37" i="1"/>
  <c r="CJ38" i="1"/>
  <c r="CJ39" i="1"/>
  <c r="CJ40" i="1"/>
  <c r="CJ41" i="1"/>
  <c r="CJ42" i="1"/>
  <c r="CJ43" i="1"/>
  <c r="CJ44" i="1"/>
  <c r="CJ45" i="1"/>
  <c r="CJ46" i="1"/>
  <c r="CJ47" i="1"/>
  <c r="CJ48" i="1"/>
  <c r="CJ49" i="1"/>
  <c r="CJ50" i="1"/>
  <c r="CJ51" i="1"/>
  <c r="CJ52" i="1"/>
  <c r="CJ53" i="1"/>
  <c r="CJ54" i="1"/>
  <c r="CJ55" i="1"/>
  <c r="CJ56" i="1"/>
  <c r="CJ57" i="1"/>
  <c r="CJ58" i="1"/>
  <c r="CJ59" i="1"/>
  <c r="CJ60" i="1"/>
  <c r="CJ61" i="1"/>
  <c r="CJ62" i="1"/>
  <c r="CJ63" i="1"/>
  <c r="CJ64" i="1"/>
  <c r="CJ65" i="1"/>
  <c r="CJ66" i="1"/>
  <c r="CJ67" i="1"/>
  <c r="CJ68" i="1"/>
  <c r="CJ69" i="1"/>
  <c r="CJ70" i="1"/>
  <c r="CJ71" i="1"/>
  <c r="CJ72" i="1"/>
  <c r="CJ73" i="1"/>
  <c r="CJ74" i="1"/>
  <c r="CJ75" i="1"/>
  <c r="CJ3" i="1"/>
  <c r="CH4" i="1"/>
  <c r="CH5" i="1"/>
  <c r="CH6" i="1"/>
  <c r="CH7" i="1"/>
  <c r="CH8" i="1"/>
  <c r="CH9" i="1"/>
  <c r="CH10" i="1"/>
  <c r="CH11" i="1"/>
  <c r="CH12" i="1"/>
  <c r="CH13" i="1"/>
  <c r="CH14" i="1"/>
  <c r="CH15" i="1"/>
  <c r="CH16" i="1"/>
  <c r="CH17" i="1"/>
  <c r="CH18" i="1"/>
  <c r="CH19" i="1"/>
  <c r="CH20" i="1"/>
  <c r="CH21" i="1"/>
  <c r="CH22" i="1"/>
  <c r="CH23" i="1"/>
  <c r="CH24" i="1"/>
  <c r="CH25" i="1"/>
  <c r="CH26" i="1"/>
  <c r="CH27" i="1"/>
  <c r="CH28" i="1"/>
  <c r="CH29" i="1"/>
  <c r="CH30" i="1"/>
  <c r="CH31" i="1"/>
  <c r="CH32" i="1"/>
  <c r="CH33" i="1"/>
  <c r="CH34" i="1"/>
  <c r="CH35" i="1"/>
  <c r="CH36" i="1"/>
  <c r="CH37" i="1"/>
  <c r="CH38" i="1"/>
  <c r="CH39" i="1"/>
  <c r="CH40" i="1"/>
  <c r="CH41" i="1"/>
  <c r="CH42" i="1"/>
  <c r="CH43" i="1"/>
  <c r="CH44" i="1"/>
  <c r="CH45" i="1"/>
  <c r="CH46" i="1"/>
  <c r="CH47" i="1"/>
  <c r="CH48" i="1"/>
  <c r="CH49" i="1"/>
  <c r="CH50" i="1"/>
  <c r="CH51" i="1"/>
  <c r="CH52" i="1"/>
  <c r="CH53" i="1"/>
  <c r="CH54" i="1"/>
  <c r="CH55" i="1"/>
  <c r="CH56" i="1"/>
  <c r="CH57" i="1"/>
  <c r="CH58" i="1"/>
  <c r="CH59" i="1"/>
  <c r="CH60" i="1"/>
  <c r="CH61" i="1"/>
  <c r="CH62" i="1"/>
  <c r="CH63" i="1"/>
  <c r="CH64" i="1"/>
  <c r="CH65" i="1"/>
  <c r="CH66" i="1"/>
  <c r="CH67" i="1"/>
  <c r="CH68" i="1"/>
  <c r="CH69" i="1"/>
  <c r="CH70" i="1"/>
  <c r="CH71" i="1"/>
  <c r="CH72" i="1"/>
  <c r="CH73" i="1"/>
  <c r="CH74" i="1"/>
  <c r="CH75" i="1"/>
  <c r="CH3" i="1"/>
  <c r="CE4" i="1"/>
  <c r="CE5" i="1"/>
  <c r="CE6" i="1"/>
  <c r="CE7" i="1"/>
  <c r="CE8" i="1"/>
  <c r="CE9" i="1"/>
  <c r="CE10" i="1"/>
  <c r="CE11" i="1"/>
  <c r="CE12" i="1"/>
  <c r="CE13" i="1"/>
  <c r="CE14" i="1"/>
  <c r="CE15" i="1"/>
  <c r="CE16" i="1"/>
  <c r="CE17" i="1"/>
  <c r="CE18" i="1"/>
  <c r="CE19" i="1"/>
  <c r="CE20" i="1"/>
  <c r="CE21" i="1"/>
  <c r="CE22" i="1"/>
  <c r="CE23" i="1"/>
  <c r="CE24" i="1"/>
  <c r="CE25" i="1"/>
  <c r="CE26" i="1"/>
  <c r="CE27" i="1"/>
  <c r="CE28" i="1"/>
  <c r="CE29" i="1"/>
  <c r="CE30" i="1"/>
  <c r="CE31" i="1"/>
  <c r="CE32" i="1"/>
  <c r="CE33" i="1"/>
  <c r="CE34" i="1"/>
  <c r="CE35" i="1"/>
  <c r="CE36" i="1"/>
  <c r="CE37" i="1"/>
  <c r="CE38" i="1"/>
  <c r="CE39" i="1"/>
  <c r="CE40" i="1"/>
  <c r="CE41" i="1"/>
  <c r="CE42" i="1"/>
  <c r="CE43" i="1"/>
  <c r="CE44" i="1"/>
  <c r="CE45" i="1"/>
  <c r="CE46" i="1"/>
  <c r="CE47" i="1"/>
  <c r="CE48" i="1"/>
  <c r="CE49" i="1"/>
  <c r="CE50" i="1"/>
  <c r="CE51" i="1"/>
  <c r="CE52" i="1"/>
  <c r="CE53" i="1"/>
  <c r="CE54" i="1"/>
  <c r="CE55" i="1"/>
  <c r="CE56" i="1"/>
  <c r="CE57" i="1"/>
  <c r="CE58" i="1"/>
  <c r="CE59" i="1"/>
  <c r="CE60" i="1"/>
  <c r="CE61" i="1"/>
  <c r="CE62" i="1"/>
  <c r="CE63" i="1"/>
  <c r="CE64" i="1"/>
  <c r="CE65" i="1"/>
  <c r="CE66" i="1"/>
  <c r="CE67" i="1"/>
  <c r="CE68" i="1"/>
  <c r="CE69" i="1"/>
  <c r="CE70" i="1"/>
  <c r="CE71" i="1"/>
  <c r="CE72" i="1"/>
  <c r="CE73" i="1"/>
  <c r="CE74" i="1"/>
  <c r="CE75" i="1"/>
  <c r="CE3" i="1"/>
  <c r="CC4" i="1"/>
  <c r="CC5" i="1"/>
  <c r="CC6" i="1"/>
  <c r="CC7" i="1"/>
  <c r="CC8" i="1"/>
  <c r="CC9" i="1"/>
  <c r="CC10" i="1"/>
  <c r="CC11" i="1"/>
  <c r="CC12" i="1"/>
  <c r="CC13" i="1"/>
  <c r="CC14" i="1"/>
  <c r="CC15" i="1"/>
  <c r="CC16" i="1"/>
  <c r="CC17" i="1"/>
  <c r="CC18" i="1"/>
  <c r="CC19" i="1"/>
  <c r="CC20" i="1"/>
  <c r="CC21" i="1"/>
  <c r="CC22" i="1"/>
  <c r="CC23" i="1"/>
  <c r="CC24" i="1"/>
  <c r="CC25" i="1"/>
  <c r="CC26" i="1"/>
  <c r="CC27" i="1"/>
  <c r="CC28" i="1"/>
  <c r="CC29" i="1"/>
  <c r="CC30" i="1"/>
  <c r="CC31" i="1"/>
  <c r="CC32" i="1"/>
  <c r="CC33" i="1"/>
  <c r="CC34" i="1"/>
  <c r="CC35" i="1"/>
  <c r="CC36" i="1"/>
  <c r="CC37" i="1"/>
  <c r="CC38" i="1"/>
  <c r="CC39" i="1"/>
  <c r="CC40" i="1"/>
  <c r="CC41" i="1"/>
  <c r="CC42" i="1"/>
  <c r="CC43" i="1"/>
  <c r="CC44" i="1"/>
  <c r="CC45" i="1"/>
  <c r="CC46" i="1"/>
  <c r="CC47" i="1"/>
  <c r="CC48" i="1"/>
  <c r="CC49" i="1"/>
  <c r="CC50" i="1"/>
  <c r="CC51" i="1"/>
  <c r="CC52" i="1"/>
  <c r="CC53" i="1"/>
  <c r="CC54" i="1"/>
  <c r="CC55" i="1"/>
  <c r="CC56" i="1"/>
  <c r="CC57" i="1"/>
  <c r="CC58" i="1"/>
  <c r="CC59" i="1"/>
  <c r="CC60" i="1"/>
  <c r="CC61" i="1"/>
  <c r="CC62" i="1"/>
  <c r="CC63" i="1"/>
  <c r="CC64" i="1"/>
  <c r="CC65" i="1"/>
  <c r="CC66" i="1"/>
  <c r="CC67" i="1"/>
  <c r="CC68" i="1"/>
  <c r="CC69" i="1"/>
  <c r="CC70" i="1"/>
  <c r="CC71" i="1"/>
  <c r="CC72" i="1"/>
  <c r="CC73" i="1"/>
  <c r="CC74" i="1"/>
  <c r="CC75" i="1"/>
  <c r="CC3" i="1"/>
  <c r="CA4" i="1"/>
  <c r="CA5" i="1"/>
  <c r="CA6" i="1"/>
  <c r="CA7" i="1"/>
  <c r="CA8" i="1"/>
  <c r="CA9" i="1"/>
  <c r="CA10" i="1"/>
  <c r="CA11" i="1"/>
  <c r="CA12" i="1"/>
  <c r="CA13" i="1"/>
  <c r="CA14" i="1"/>
  <c r="CA15" i="1"/>
  <c r="CA16" i="1"/>
  <c r="CA17" i="1"/>
  <c r="CA18" i="1"/>
  <c r="CA19" i="1"/>
  <c r="CA20" i="1"/>
  <c r="CA21" i="1"/>
  <c r="CA22" i="1"/>
  <c r="CA23" i="1"/>
  <c r="CA24" i="1"/>
  <c r="CA25" i="1"/>
  <c r="CA26" i="1"/>
  <c r="CA27" i="1"/>
  <c r="CA28" i="1"/>
  <c r="CA29" i="1"/>
  <c r="CA30" i="1"/>
  <c r="CA31" i="1"/>
  <c r="CA32" i="1"/>
  <c r="CA33" i="1"/>
  <c r="CA34" i="1"/>
  <c r="CA35" i="1"/>
  <c r="CA36" i="1"/>
  <c r="CA37" i="1"/>
  <c r="CA38" i="1"/>
  <c r="CA39" i="1"/>
  <c r="CA40" i="1"/>
  <c r="CA41" i="1"/>
  <c r="CA42" i="1"/>
  <c r="CA43" i="1"/>
  <c r="CA44" i="1"/>
  <c r="CA45" i="1"/>
  <c r="CA46" i="1"/>
  <c r="CA47" i="1"/>
  <c r="CA48" i="1"/>
  <c r="CA49" i="1"/>
  <c r="CA50" i="1"/>
  <c r="CA51" i="1"/>
  <c r="CA52" i="1"/>
  <c r="CA53" i="1"/>
  <c r="CA54" i="1"/>
  <c r="CA55" i="1"/>
  <c r="CA56" i="1"/>
  <c r="CA57" i="1"/>
  <c r="CA58" i="1"/>
  <c r="CA59" i="1"/>
  <c r="CA60" i="1"/>
  <c r="CA61" i="1"/>
  <c r="CA62" i="1"/>
  <c r="CA63" i="1"/>
  <c r="CA64" i="1"/>
  <c r="CA65" i="1"/>
  <c r="CA66" i="1"/>
  <c r="CA67" i="1"/>
  <c r="CA68" i="1"/>
  <c r="CA69" i="1"/>
  <c r="CA70" i="1"/>
  <c r="CA71" i="1"/>
  <c r="CA72" i="1"/>
  <c r="CA73" i="1"/>
  <c r="CA74" i="1"/>
  <c r="CA75" i="1"/>
  <c r="CA3" i="1"/>
  <c r="BY4" i="1"/>
  <c r="BY5" i="1"/>
  <c r="BY6" i="1"/>
  <c r="BY7" i="1"/>
  <c r="BY8" i="1"/>
  <c r="BY9" i="1"/>
  <c r="BY10" i="1"/>
  <c r="BY11" i="1"/>
  <c r="BY12" i="1"/>
  <c r="BY13" i="1"/>
  <c r="BY14" i="1"/>
  <c r="BY15" i="1"/>
  <c r="BY16" i="1"/>
  <c r="BY17" i="1"/>
  <c r="BY18" i="1"/>
  <c r="BY19" i="1"/>
  <c r="BY20" i="1"/>
  <c r="BY21" i="1"/>
  <c r="BY22" i="1"/>
  <c r="BY23" i="1"/>
  <c r="BY24" i="1"/>
  <c r="BY25" i="1"/>
  <c r="BY26" i="1"/>
  <c r="BY27" i="1"/>
  <c r="BY28" i="1"/>
  <c r="BY29" i="1"/>
  <c r="BY30" i="1"/>
  <c r="BY31" i="1"/>
  <c r="BY32" i="1"/>
  <c r="BY33" i="1"/>
  <c r="BY34" i="1"/>
  <c r="BY35" i="1"/>
  <c r="BY36" i="1"/>
  <c r="BY37" i="1"/>
  <c r="BY38" i="1"/>
  <c r="BY39" i="1"/>
  <c r="BY40" i="1"/>
  <c r="BY41" i="1"/>
  <c r="BY42" i="1"/>
  <c r="BY43" i="1"/>
  <c r="BY44" i="1"/>
  <c r="BY45" i="1"/>
  <c r="BY46" i="1"/>
  <c r="BY47" i="1"/>
  <c r="BY48" i="1"/>
  <c r="BY49" i="1"/>
  <c r="BY50" i="1"/>
  <c r="BY51" i="1"/>
  <c r="BY52" i="1"/>
  <c r="BY53" i="1"/>
  <c r="BY54" i="1"/>
  <c r="BY55" i="1"/>
  <c r="BY56" i="1"/>
  <c r="BY57" i="1"/>
  <c r="BY58" i="1"/>
  <c r="BY59" i="1"/>
  <c r="BY60" i="1"/>
  <c r="BY61" i="1"/>
  <c r="BY62" i="1"/>
  <c r="BY63" i="1"/>
  <c r="BY64" i="1"/>
  <c r="BY65" i="1"/>
  <c r="BY66" i="1"/>
  <c r="BY67" i="1"/>
  <c r="BY68" i="1"/>
  <c r="BY69" i="1"/>
  <c r="BY70" i="1"/>
  <c r="BY71" i="1"/>
  <c r="BY72" i="1"/>
  <c r="BY73" i="1"/>
  <c r="BY74" i="1"/>
  <c r="BY75" i="1"/>
  <c r="BY3" i="1"/>
  <c r="BW4" i="1"/>
  <c r="BW5" i="1"/>
  <c r="BW6" i="1"/>
  <c r="BW7" i="1"/>
  <c r="BW8" i="1"/>
  <c r="BW9" i="1"/>
  <c r="BW10" i="1"/>
  <c r="BW11" i="1"/>
  <c r="BW12" i="1"/>
  <c r="BW13" i="1"/>
  <c r="BW14" i="1"/>
  <c r="BW15" i="1"/>
  <c r="BW16" i="1"/>
  <c r="BW17" i="1"/>
  <c r="BW18" i="1"/>
  <c r="BW19" i="1"/>
  <c r="BW20" i="1"/>
  <c r="BW21" i="1"/>
  <c r="BW22" i="1"/>
  <c r="BW23" i="1"/>
  <c r="BW24" i="1"/>
  <c r="BW25" i="1"/>
  <c r="BW26" i="1"/>
  <c r="BW27" i="1"/>
  <c r="BW28" i="1"/>
  <c r="BW29" i="1"/>
  <c r="BW30" i="1"/>
  <c r="BW31" i="1"/>
  <c r="BW32" i="1"/>
  <c r="BW33" i="1"/>
  <c r="BW34" i="1"/>
  <c r="BW35" i="1"/>
  <c r="BW36" i="1"/>
  <c r="BW37" i="1"/>
  <c r="BW38" i="1"/>
  <c r="BW39" i="1"/>
  <c r="BW40" i="1"/>
  <c r="BW41" i="1"/>
  <c r="BW42" i="1"/>
  <c r="BW43" i="1"/>
  <c r="BW44" i="1"/>
  <c r="BW45" i="1"/>
  <c r="BW46" i="1"/>
  <c r="BW47" i="1"/>
  <c r="BW48" i="1"/>
  <c r="BW49" i="1"/>
  <c r="BW50" i="1"/>
  <c r="BW51" i="1"/>
  <c r="BW52" i="1"/>
  <c r="BW53" i="1"/>
  <c r="BW54" i="1"/>
  <c r="BW55" i="1"/>
  <c r="BW56" i="1"/>
  <c r="BW57" i="1"/>
  <c r="BW58" i="1"/>
  <c r="BW59" i="1"/>
  <c r="BW60" i="1"/>
  <c r="BW61" i="1"/>
  <c r="BW62" i="1"/>
  <c r="BW63" i="1"/>
  <c r="BW64" i="1"/>
  <c r="BW65" i="1"/>
  <c r="BW66" i="1"/>
  <c r="BW67" i="1"/>
  <c r="BW68" i="1"/>
  <c r="BW69" i="1"/>
  <c r="BW70" i="1"/>
  <c r="BW71" i="1"/>
  <c r="BW72" i="1"/>
  <c r="BW73" i="1"/>
  <c r="BW74" i="1"/>
  <c r="BW75" i="1"/>
  <c r="BW3" i="1"/>
  <c r="BU4" i="1"/>
  <c r="BU5" i="1"/>
  <c r="BU6" i="1"/>
  <c r="BU7" i="1"/>
  <c r="BU8" i="1"/>
  <c r="BU9" i="1"/>
  <c r="BU10" i="1"/>
  <c r="BU11" i="1"/>
  <c r="BU12" i="1"/>
  <c r="BU13" i="1"/>
  <c r="BU14" i="1"/>
  <c r="BU15" i="1"/>
  <c r="BU16" i="1"/>
  <c r="BU17" i="1"/>
  <c r="BU18" i="1"/>
  <c r="BU19" i="1"/>
  <c r="BU20" i="1"/>
  <c r="BU21" i="1"/>
  <c r="BU22" i="1"/>
  <c r="BU23" i="1"/>
  <c r="BU24" i="1"/>
  <c r="BU25" i="1"/>
  <c r="BU26" i="1"/>
  <c r="BU27" i="1"/>
  <c r="BU28" i="1"/>
  <c r="BU29" i="1"/>
  <c r="BU30" i="1"/>
  <c r="BU31" i="1"/>
  <c r="BU32" i="1"/>
  <c r="BU33" i="1"/>
  <c r="BU34" i="1"/>
  <c r="BU35" i="1"/>
  <c r="BU36" i="1"/>
  <c r="BU37" i="1"/>
  <c r="BU38" i="1"/>
  <c r="BU39" i="1"/>
  <c r="BU40" i="1"/>
  <c r="BU41" i="1"/>
  <c r="BU42" i="1"/>
  <c r="BU43" i="1"/>
  <c r="BU44" i="1"/>
  <c r="BU45" i="1"/>
  <c r="BU46" i="1"/>
  <c r="BU47" i="1"/>
  <c r="BU48" i="1"/>
  <c r="BU49" i="1"/>
  <c r="BU50" i="1"/>
  <c r="BU51" i="1"/>
  <c r="BU52" i="1"/>
  <c r="BU53" i="1"/>
  <c r="BU54" i="1"/>
  <c r="BU55" i="1"/>
  <c r="BU56" i="1"/>
  <c r="BU57" i="1"/>
  <c r="BU58" i="1"/>
  <c r="BU59" i="1"/>
  <c r="BU60" i="1"/>
  <c r="BU61" i="1"/>
  <c r="BU62" i="1"/>
  <c r="BU63" i="1"/>
  <c r="BU64" i="1"/>
  <c r="BU65" i="1"/>
  <c r="BU66" i="1"/>
  <c r="BU67" i="1"/>
  <c r="BU68" i="1"/>
  <c r="BU69" i="1"/>
  <c r="BU70" i="1"/>
  <c r="BU71" i="1"/>
  <c r="BU72" i="1"/>
  <c r="BU73" i="1"/>
  <c r="BU74" i="1"/>
  <c r="BU75" i="1"/>
  <c r="BU3" i="1"/>
  <c r="BS4" i="1"/>
  <c r="BS5" i="1"/>
  <c r="BS6" i="1"/>
  <c r="BS8" i="1"/>
  <c r="BS9" i="1"/>
  <c r="BS11" i="1"/>
  <c r="BS12" i="1"/>
  <c r="BS13" i="1"/>
  <c r="BS15" i="1"/>
  <c r="BS18" i="1"/>
  <c r="BS19" i="1"/>
  <c r="BS20" i="1"/>
  <c r="BS21" i="1"/>
  <c r="BS23" i="1"/>
  <c r="BS25" i="1"/>
  <c r="BS27" i="1"/>
  <c r="BS28" i="1"/>
  <c r="BS31" i="1"/>
  <c r="BS32" i="1"/>
  <c r="BS33" i="1"/>
  <c r="BS34" i="1"/>
  <c r="BS35" i="1"/>
  <c r="BS39" i="1"/>
  <c r="BS40" i="1"/>
  <c r="BS41" i="1"/>
  <c r="BS43" i="1"/>
  <c r="BS44" i="1"/>
  <c r="BS45" i="1"/>
  <c r="BS47" i="1"/>
  <c r="BS49" i="1"/>
  <c r="BS50" i="1"/>
  <c r="BS52" i="1"/>
  <c r="BS53" i="1"/>
  <c r="BS55" i="1"/>
  <c r="BS56" i="1"/>
  <c r="BS57" i="1"/>
  <c r="BS60" i="1"/>
  <c r="BS62" i="1"/>
  <c r="BS63" i="1"/>
  <c r="BS64" i="1"/>
  <c r="BS69" i="1"/>
  <c r="BS72" i="1"/>
  <c r="BS73" i="1"/>
  <c r="BS75" i="1"/>
  <c r="BS3" i="1"/>
  <c r="BS7" i="1"/>
  <c r="BS10" i="1"/>
  <c r="BS14" i="1"/>
  <c r="BS16" i="1"/>
  <c r="BS17" i="1"/>
  <c r="BS22" i="1"/>
  <c r="BS24" i="1"/>
  <c r="BS26" i="1"/>
  <c r="BS29" i="1"/>
  <c r="BS30" i="1"/>
  <c r="BS36" i="1"/>
  <c r="BS37" i="1"/>
  <c r="BS38" i="1"/>
  <c r="BS42" i="1"/>
  <c r="BS46" i="1"/>
  <c r="BS48" i="1"/>
  <c r="BS51" i="1"/>
  <c r="BS54" i="1"/>
  <c r="BS58" i="1"/>
  <c r="BS59" i="1"/>
  <c r="BS61" i="1"/>
  <c r="BS65" i="1"/>
  <c r="BS66" i="1"/>
  <c r="BS67" i="1"/>
  <c r="BS68" i="1"/>
  <c r="BS70" i="1"/>
  <c r="BS71" i="1"/>
  <c r="BS74" i="1"/>
  <c r="BP4" i="1"/>
  <c r="BP5" i="1"/>
  <c r="BP6" i="1"/>
  <c r="BP7" i="1"/>
  <c r="BP8" i="1"/>
  <c r="BP9" i="1"/>
  <c r="BP10" i="1"/>
  <c r="BP11" i="1"/>
  <c r="BP12" i="1"/>
  <c r="BP13" i="1"/>
  <c r="BP14" i="1"/>
  <c r="BP15" i="1"/>
  <c r="BP16" i="1"/>
  <c r="BP17" i="1"/>
  <c r="BP18" i="1"/>
  <c r="BP19" i="1"/>
  <c r="BP20" i="1"/>
  <c r="BP21" i="1"/>
  <c r="BP22" i="1"/>
  <c r="BP23" i="1"/>
  <c r="BP24" i="1"/>
  <c r="BP25" i="1"/>
  <c r="BP26" i="1"/>
  <c r="BP27" i="1"/>
  <c r="BP28" i="1"/>
  <c r="BP29" i="1"/>
  <c r="BP30" i="1"/>
  <c r="BP31" i="1"/>
  <c r="BP32" i="1"/>
  <c r="BP33" i="1"/>
  <c r="BP34" i="1"/>
  <c r="BP35" i="1"/>
  <c r="BP36" i="1"/>
  <c r="BP37" i="1"/>
  <c r="BP38" i="1"/>
  <c r="BP39" i="1"/>
  <c r="BP40" i="1"/>
  <c r="BP41" i="1"/>
  <c r="BP42" i="1"/>
  <c r="BP43" i="1"/>
  <c r="BP44" i="1"/>
  <c r="BP45" i="1"/>
  <c r="BP46" i="1"/>
  <c r="BP47" i="1"/>
  <c r="BP48" i="1"/>
  <c r="BP49" i="1"/>
  <c r="BP50" i="1"/>
  <c r="BP51" i="1"/>
  <c r="BP52" i="1"/>
  <c r="BP53" i="1"/>
  <c r="BP54" i="1"/>
  <c r="BP55" i="1"/>
  <c r="BP56" i="1"/>
  <c r="BP57" i="1"/>
  <c r="BP58" i="1"/>
  <c r="BP59" i="1"/>
  <c r="BP60" i="1"/>
  <c r="BP61" i="1"/>
  <c r="BP62" i="1"/>
  <c r="BP63" i="1"/>
  <c r="BP64" i="1"/>
  <c r="BP65" i="1"/>
  <c r="BP66" i="1"/>
  <c r="BP67" i="1"/>
  <c r="BP68" i="1"/>
  <c r="BP69" i="1"/>
  <c r="BP70" i="1"/>
  <c r="BP71" i="1"/>
  <c r="BP72" i="1"/>
  <c r="BP73" i="1"/>
  <c r="BP74" i="1"/>
  <c r="BP75" i="1"/>
  <c r="BP3" i="1"/>
  <c r="BN4" i="1"/>
  <c r="BN5" i="1"/>
  <c r="BN6" i="1"/>
  <c r="BN7" i="1"/>
  <c r="BN8" i="1"/>
  <c r="BN9" i="1"/>
  <c r="BN10" i="1"/>
  <c r="BN11" i="1"/>
  <c r="BN12" i="1"/>
  <c r="BN13" i="1"/>
  <c r="BN14" i="1"/>
  <c r="BN15" i="1"/>
  <c r="BN16" i="1"/>
  <c r="BN17" i="1"/>
  <c r="BN18" i="1"/>
  <c r="BN19" i="1"/>
  <c r="BN20" i="1"/>
  <c r="BN21" i="1"/>
  <c r="BN22" i="1"/>
  <c r="BN23" i="1"/>
  <c r="BN24" i="1"/>
  <c r="BN25" i="1"/>
  <c r="BN26" i="1"/>
  <c r="BN27" i="1"/>
  <c r="BN28" i="1"/>
  <c r="BN29" i="1"/>
  <c r="BN30" i="1"/>
  <c r="BN31" i="1"/>
  <c r="BN32" i="1"/>
  <c r="BN33" i="1"/>
  <c r="BN34" i="1"/>
  <c r="BN35" i="1"/>
  <c r="BN36" i="1"/>
  <c r="BN37" i="1"/>
  <c r="BN38" i="1"/>
  <c r="BN39" i="1"/>
  <c r="BN40" i="1"/>
  <c r="BN41" i="1"/>
  <c r="BN42" i="1"/>
  <c r="BN43" i="1"/>
  <c r="BN44" i="1"/>
  <c r="BN45" i="1"/>
  <c r="BN46" i="1"/>
  <c r="BN47" i="1"/>
  <c r="BN48" i="1"/>
  <c r="BN49" i="1"/>
  <c r="BN50" i="1"/>
  <c r="BN51" i="1"/>
  <c r="BN52" i="1"/>
  <c r="BN53" i="1"/>
  <c r="BN54" i="1"/>
  <c r="BN55" i="1"/>
  <c r="BN56" i="1"/>
  <c r="BN57" i="1"/>
  <c r="BN58" i="1"/>
  <c r="BN59" i="1"/>
  <c r="BN60" i="1"/>
  <c r="BN61" i="1"/>
  <c r="BN62" i="1"/>
  <c r="BN63" i="1"/>
  <c r="BN64" i="1"/>
  <c r="BN65" i="1"/>
  <c r="BN66" i="1"/>
  <c r="BN67" i="1"/>
  <c r="BN68" i="1"/>
  <c r="BN69" i="1"/>
  <c r="BN70" i="1"/>
  <c r="BN71" i="1"/>
  <c r="BN72" i="1"/>
  <c r="BN73" i="1"/>
  <c r="BN74" i="1"/>
  <c r="BN75" i="1"/>
  <c r="BN3" i="1"/>
  <c r="BL4" i="1"/>
  <c r="BL5" i="1"/>
  <c r="BL6" i="1"/>
  <c r="BL7" i="1"/>
  <c r="BL8" i="1"/>
  <c r="BL9" i="1"/>
  <c r="BL10" i="1"/>
  <c r="BL11" i="1"/>
  <c r="BL12" i="1"/>
  <c r="BL13" i="1"/>
  <c r="BL14" i="1"/>
  <c r="BL15" i="1"/>
  <c r="BL16" i="1"/>
  <c r="BL17" i="1"/>
  <c r="BL18" i="1"/>
  <c r="BL19" i="1"/>
  <c r="BL20" i="1"/>
  <c r="BL21" i="1"/>
  <c r="BL22" i="1"/>
  <c r="BL23" i="1"/>
  <c r="BL24" i="1"/>
  <c r="BL25" i="1"/>
  <c r="BL26" i="1"/>
  <c r="BL27" i="1"/>
  <c r="BL28" i="1"/>
  <c r="BL29" i="1"/>
  <c r="BL30" i="1"/>
  <c r="BL31" i="1"/>
  <c r="BL32" i="1"/>
  <c r="BL33" i="1"/>
  <c r="BL34" i="1"/>
  <c r="BL35" i="1"/>
  <c r="BL36" i="1"/>
  <c r="BL37" i="1"/>
  <c r="BL38" i="1"/>
  <c r="BL39" i="1"/>
  <c r="BL40" i="1"/>
  <c r="BL41" i="1"/>
  <c r="BL42" i="1"/>
  <c r="BL43" i="1"/>
  <c r="BL44" i="1"/>
  <c r="BL45" i="1"/>
  <c r="BL46" i="1"/>
  <c r="BL47" i="1"/>
  <c r="BL48" i="1"/>
  <c r="BL49" i="1"/>
  <c r="BL50" i="1"/>
  <c r="BL51" i="1"/>
  <c r="BL52" i="1"/>
  <c r="BL53" i="1"/>
  <c r="BL54" i="1"/>
  <c r="BL55" i="1"/>
  <c r="BL56" i="1"/>
  <c r="BL57" i="1"/>
  <c r="BL58" i="1"/>
  <c r="BL59" i="1"/>
  <c r="BL60" i="1"/>
  <c r="BL61" i="1"/>
  <c r="BL62" i="1"/>
  <c r="BL63" i="1"/>
  <c r="BL64" i="1"/>
  <c r="BL65" i="1"/>
  <c r="BL66" i="1"/>
  <c r="BL67" i="1"/>
  <c r="BL68" i="1"/>
  <c r="BL69" i="1"/>
  <c r="BL70" i="1"/>
  <c r="BL71" i="1"/>
  <c r="BL72" i="1"/>
  <c r="BL73" i="1"/>
  <c r="BL74" i="1"/>
  <c r="BL75" i="1"/>
  <c r="BL3" i="1"/>
  <c r="BJ4" i="1"/>
  <c r="BJ5" i="1"/>
  <c r="BJ6" i="1"/>
  <c r="BJ7" i="1"/>
  <c r="BJ8" i="1"/>
  <c r="BJ9" i="1"/>
  <c r="BJ10" i="1"/>
  <c r="BJ11" i="1"/>
  <c r="BJ12" i="1"/>
  <c r="BJ13" i="1"/>
  <c r="BJ14" i="1"/>
  <c r="BJ15" i="1"/>
  <c r="BJ16" i="1"/>
  <c r="BJ17" i="1"/>
  <c r="BJ18" i="1"/>
  <c r="BJ19" i="1"/>
  <c r="BJ20" i="1"/>
  <c r="BJ21" i="1"/>
  <c r="BJ22" i="1"/>
  <c r="BJ23" i="1"/>
  <c r="BJ24" i="1"/>
  <c r="BJ25" i="1"/>
  <c r="BJ26" i="1"/>
  <c r="BJ27" i="1"/>
  <c r="BJ28" i="1"/>
  <c r="BJ29" i="1"/>
  <c r="BJ30" i="1"/>
  <c r="BJ31" i="1"/>
  <c r="BJ32" i="1"/>
  <c r="BJ33" i="1"/>
  <c r="BJ34" i="1"/>
  <c r="BJ35" i="1"/>
  <c r="BJ36" i="1"/>
  <c r="BJ37" i="1"/>
  <c r="BJ38" i="1"/>
  <c r="BJ39" i="1"/>
  <c r="BJ40" i="1"/>
  <c r="BJ41" i="1"/>
  <c r="BJ42" i="1"/>
  <c r="BJ43" i="1"/>
  <c r="BJ44" i="1"/>
  <c r="BJ45" i="1"/>
  <c r="BJ46" i="1"/>
  <c r="BJ47" i="1"/>
  <c r="BJ48" i="1"/>
  <c r="BJ49" i="1"/>
  <c r="BJ50" i="1"/>
  <c r="BJ51" i="1"/>
  <c r="BJ52" i="1"/>
  <c r="BJ53" i="1"/>
  <c r="BJ54" i="1"/>
  <c r="BJ55" i="1"/>
  <c r="BJ56" i="1"/>
  <c r="BJ57" i="1"/>
  <c r="BJ58" i="1"/>
  <c r="BJ59" i="1"/>
  <c r="BJ60" i="1"/>
  <c r="BJ61" i="1"/>
  <c r="BJ62" i="1"/>
  <c r="BJ63" i="1"/>
  <c r="BJ64" i="1"/>
  <c r="BJ65" i="1"/>
  <c r="BJ66" i="1"/>
  <c r="BJ67" i="1"/>
  <c r="BJ68" i="1"/>
  <c r="BJ69" i="1"/>
  <c r="BJ70" i="1"/>
  <c r="BJ71" i="1"/>
  <c r="BJ72" i="1"/>
  <c r="BJ73" i="1"/>
  <c r="BJ74" i="1"/>
  <c r="BJ75" i="1"/>
  <c r="BJ3" i="1"/>
  <c r="BH4" i="1"/>
  <c r="BH5" i="1"/>
  <c r="BH6" i="1"/>
  <c r="BH7" i="1"/>
  <c r="BH8" i="1"/>
  <c r="BH9" i="1"/>
  <c r="BH10" i="1"/>
  <c r="BH11" i="1"/>
  <c r="BH12" i="1"/>
  <c r="BH13" i="1"/>
  <c r="BH14" i="1"/>
  <c r="BH15" i="1"/>
  <c r="BH16" i="1"/>
  <c r="BH17" i="1"/>
  <c r="BH18" i="1"/>
  <c r="BH19" i="1"/>
  <c r="BH20" i="1"/>
  <c r="BH21" i="1"/>
  <c r="BH22" i="1"/>
  <c r="BH23" i="1"/>
  <c r="BH24" i="1"/>
  <c r="BH25" i="1"/>
  <c r="BH26" i="1"/>
  <c r="BH27" i="1"/>
  <c r="BH28" i="1"/>
  <c r="BH29" i="1"/>
  <c r="BH30" i="1"/>
  <c r="BH31" i="1"/>
  <c r="BH32" i="1"/>
  <c r="BH33" i="1"/>
  <c r="BH34" i="1"/>
  <c r="BH35" i="1"/>
  <c r="BH36" i="1"/>
  <c r="BH37" i="1"/>
  <c r="BH38" i="1"/>
  <c r="BH39" i="1"/>
  <c r="BH40" i="1"/>
  <c r="BH41" i="1"/>
  <c r="BH42" i="1"/>
  <c r="BH43" i="1"/>
  <c r="BH44" i="1"/>
  <c r="BH45" i="1"/>
  <c r="BH46" i="1"/>
  <c r="BH47" i="1"/>
  <c r="BH48" i="1"/>
  <c r="BH49" i="1"/>
  <c r="BH50" i="1"/>
  <c r="BH51" i="1"/>
  <c r="BH52" i="1"/>
  <c r="BH53" i="1"/>
  <c r="BH54" i="1"/>
  <c r="BH55" i="1"/>
  <c r="BH56" i="1"/>
  <c r="BH57" i="1"/>
  <c r="BH58" i="1"/>
  <c r="BH59" i="1"/>
  <c r="BH60" i="1"/>
  <c r="BH61" i="1"/>
  <c r="BH62" i="1"/>
  <c r="BH63" i="1"/>
  <c r="BH64" i="1"/>
  <c r="BH65" i="1"/>
  <c r="BH66" i="1"/>
  <c r="BH67" i="1"/>
  <c r="BH68" i="1"/>
  <c r="BH69" i="1"/>
  <c r="BH70" i="1"/>
  <c r="BH71" i="1"/>
  <c r="BH72" i="1"/>
  <c r="BH73" i="1"/>
  <c r="BH74" i="1"/>
  <c r="BH75" i="1"/>
  <c r="BH3" i="1"/>
  <c r="BF4" i="1"/>
  <c r="BF5" i="1"/>
  <c r="BF6" i="1"/>
  <c r="BF7" i="1"/>
  <c r="BF8" i="1"/>
  <c r="BF9" i="1"/>
  <c r="BF10" i="1"/>
  <c r="BF11" i="1"/>
  <c r="BF12" i="1"/>
  <c r="BF13" i="1"/>
  <c r="BF14" i="1"/>
  <c r="BF15" i="1"/>
  <c r="BF16" i="1"/>
  <c r="BF17" i="1"/>
  <c r="BF18" i="1"/>
  <c r="BF19" i="1"/>
  <c r="BF20" i="1"/>
  <c r="BF21" i="1"/>
  <c r="BF22" i="1"/>
  <c r="BF23" i="1"/>
  <c r="BF24" i="1"/>
  <c r="BF25" i="1"/>
  <c r="BF26" i="1"/>
  <c r="BF27" i="1"/>
  <c r="BF28" i="1"/>
  <c r="BF29" i="1"/>
  <c r="BF30" i="1"/>
  <c r="BF31" i="1"/>
  <c r="BF32" i="1"/>
  <c r="BF33" i="1"/>
  <c r="BF34" i="1"/>
  <c r="BF35" i="1"/>
  <c r="BF36" i="1"/>
  <c r="BF37" i="1"/>
  <c r="BF38" i="1"/>
  <c r="BF39" i="1"/>
  <c r="BF40" i="1"/>
  <c r="BF41" i="1"/>
  <c r="BF42" i="1"/>
  <c r="BF43" i="1"/>
  <c r="BF44" i="1"/>
  <c r="BF45" i="1"/>
  <c r="BF46" i="1"/>
  <c r="BF47" i="1"/>
  <c r="BF48" i="1"/>
  <c r="BF49" i="1"/>
  <c r="BF50" i="1"/>
  <c r="BF51" i="1"/>
  <c r="BF52" i="1"/>
  <c r="BF53" i="1"/>
  <c r="BF54" i="1"/>
  <c r="BF55" i="1"/>
  <c r="BF56" i="1"/>
  <c r="BF57" i="1"/>
  <c r="BF58" i="1"/>
  <c r="BF59" i="1"/>
  <c r="BF60" i="1"/>
  <c r="BF61" i="1"/>
  <c r="BF62" i="1"/>
  <c r="BF63" i="1"/>
  <c r="BF64" i="1"/>
  <c r="BF65" i="1"/>
  <c r="BF66" i="1"/>
  <c r="BF67" i="1"/>
  <c r="BF68" i="1"/>
  <c r="BF69" i="1"/>
  <c r="BF70" i="1"/>
  <c r="BF71" i="1"/>
  <c r="BF72" i="1"/>
  <c r="BF73" i="1"/>
  <c r="BF74" i="1"/>
  <c r="BF75" i="1"/>
  <c r="BF3" i="1"/>
  <c r="BD4" i="1"/>
  <c r="BD5" i="1"/>
  <c r="BD6" i="1"/>
  <c r="BD7" i="1"/>
  <c r="BD8" i="1"/>
  <c r="BD9" i="1"/>
  <c r="BD10" i="1"/>
  <c r="BD11" i="1"/>
  <c r="BD12" i="1"/>
  <c r="BD13" i="1"/>
  <c r="BD14" i="1"/>
  <c r="BD15" i="1"/>
  <c r="BD16" i="1"/>
  <c r="BD17" i="1"/>
  <c r="BD18" i="1"/>
  <c r="BD19" i="1"/>
  <c r="BD20" i="1"/>
  <c r="BD21" i="1"/>
  <c r="BD22" i="1"/>
  <c r="BD23" i="1"/>
  <c r="BD24" i="1"/>
  <c r="BD25" i="1"/>
  <c r="BD26" i="1"/>
  <c r="BD27" i="1"/>
  <c r="BD28" i="1"/>
  <c r="BD29" i="1"/>
  <c r="BD30" i="1"/>
  <c r="BD31" i="1"/>
  <c r="BD32" i="1"/>
  <c r="BD33" i="1"/>
  <c r="BD34" i="1"/>
  <c r="BD35" i="1"/>
  <c r="BD36" i="1"/>
  <c r="BD37" i="1"/>
  <c r="BD38" i="1"/>
  <c r="BD39" i="1"/>
  <c r="BD40" i="1"/>
  <c r="BD41" i="1"/>
  <c r="BD42" i="1"/>
  <c r="BD43" i="1"/>
  <c r="BD44" i="1"/>
  <c r="BD45" i="1"/>
  <c r="BD46" i="1"/>
  <c r="BD47" i="1"/>
  <c r="BD48" i="1"/>
  <c r="BD49" i="1"/>
  <c r="BD50" i="1"/>
  <c r="BD51" i="1"/>
  <c r="BD52" i="1"/>
  <c r="BD53" i="1"/>
  <c r="BD54" i="1"/>
  <c r="BD55" i="1"/>
  <c r="BD56" i="1"/>
  <c r="BD57" i="1"/>
  <c r="BD58" i="1"/>
  <c r="BD59" i="1"/>
  <c r="BD60" i="1"/>
  <c r="BD61" i="1"/>
  <c r="BD62" i="1"/>
  <c r="BD63" i="1"/>
  <c r="BD64" i="1"/>
  <c r="BD65" i="1"/>
  <c r="BD66" i="1"/>
  <c r="BD67" i="1"/>
  <c r="BD68" i="1"/>
  <c r="BD69" i="1"/>
  <c r="BD70" i="1"/>
  <c r="BD71" i="1"/>
  <c r="BD72" i="1"/>
  <c r="BD73" i="1"/>
  <c r="BD74" i="1"/>
  <c r="BD75" i="1"/>
  <c r="BD3" i="1"/>
  <c r="DD76" i="1" l="1"/>
  <c r="CV76" i="1"/>
  <c r="CZ76" i="1"/>
  <c r="CU10" i="1"/>
  <c r="CU5" i="1"/>
  <c r="CU74" i="1"/>
  <c r="CU70" i="1"/>
  <c r="CU66" i="1"/>
  <c r="CU62" i="1"/>
  <c r="CU58" i="1"/>
  <c r="CU54" i="1"/>
  <c r="CU50" i="1"/>
  <c r="CU46" i="1"/>
  <c r="CU42" i="1"/>
  <c r="CU38" i="1"/>
  <c r="CU34" i="1"/>
  <c r="CU30" i="1"/>
  <c r="CU26" i="1"/>
  <c r="CU22" i="1"/>
  <c r="CU18" i="1"/>
  <c r="CU14" i="1"/>
  <c r="CU6" i="1"/>
  <c r="CQ76" i="1"/>
  <c r="CU73" i="1"/>
  <c r="CU69" i="1"/>
  <c r="CU65" i="1"/>
  <c r="CU61" i="1"/>
  <c r="CU57" i="1"/>
  <c r="CU53" i="1"/>
  <c r="CU49" i="1"/>
  <c r="CU45" i="1"/>
  <c r="CU41" i="1"/>
  <c r="CU37" i="1"/>
  <c r="CU33" i="1"/>
  <c r="CU29" i="1"/>
  <c r="CU25" i="1"/>
  <c r="CU21" i="1"/>
  <c r="CU17" i="1"/>
  <c r="CU13" i="1"/>
  <c r="CU9" i="1"/>
  <c r="CU3" i="1"/>
  <c r="CU72" i="1"/>
  <c r="CU68" i="1"/>
  <c r="CU64" i="1"/>
  <c r="CU60" i="1"/>
  <c r="CU56" i="1"/>
  <c r="CU52" i="1"/>
  <c r="CU48" i="1"/>
  <c r="CU44" i="1"/>
  <c r="CU40" i="1"/>
  <c r="CU36" i="1"/>
  <c r="CU32" i="1"/>
  <c r="CU28" i="1"/>
  <c r="CU24" i="1"/>
  <c r="CU20" i="1"/>
  <c r="CU16" i="1"/>
  <c r="CU12" i="1"/>
  <c r="CU8" i="1"/>
  <c r="CU4" i="1"/>
  <c r="CU75" i="1"/>
  <c r="CU71" i="1"/>
  <c r="CU67" i="1"/>
  <c r="CU63" i="1"/>
  <c r="CU59" i="1"/>
  <c r="CU55" i="1"/>
  <c r="CU51" i="1"/>
  <c r="CU47" i="1"/>
  <c r="CU43" i="1"/>
  <c r="CU39" i="1"/>
  <c r="CU35" i="1"/>
  <c r="CU31" i="1"/>
  <c r="CU27" i="1"/>
  <c r="CU23" i="1"/>
  <c r="CU19" i="1"/>
  <c r="CU15" i="1"/>
  <c r="CU11" i="1"/>
  <c r="CU7" i="1"/>
  <c r="CI76" i="1"/>
  <c r="CK76" i="1"/>
  <c r="CM76" i="1"/>
  <c r="CG76" i="1"/>
  <c r="CO76" i="1"/>
  <c r="CS76" i="1"/>
  <c r="CF70" i="1"/>
  <c r="CF74" i="1"/>
  <c r="CF66" i="1"/>
  <c r="CF62" i="1"/>
  <c r="CF58" i="1"/>
  <c r="CF50" i="1"/>
  <c r="CF46" i="1"/>
  <c r="CF38" i="1"/>
  <c r="CF34" i="1"/>
  <c r="CF30" i="1"/>
  <c r="CF26" i="1"/>
  <c r="CF22" i="1"/>
  <c r="CF18" i="1"/>
  <c r="CF14" i="1"/>
  <c r="CF10" i="1"/>
  <c r="CF6" i="1"/>
  <c r="CF75" i="1"/>
  <c r="CF67" i="1"/>
  <c r="CF63" i="1"/>
  <c r="CF59" i="1"/>
  <c r="CF55" i="1"/>
  <c r="CF47" i="1"/>
  <c r="CF43" i="1"/>
  <c r="CF39" i="1"/>
  <c r="CF35" i="1"/>
  <c r="CF31" i="1"/>
  <c r="CF27" i="1"/>
  <c r="CF23" i="1"/>
  <c r="CF19" i="1"/>
  <c r="CF15" i="1"/>
  <c r="CF11" i="1"/>
  <c r="CF7" i="1"/>
  <c r="CF71" i="1"/>
  <c r="CF51" i="1"/>
  <c r="CF54" i="1"/>
  <c r="CF42" i="1"/>
  <c r="CF73" i="1"/>
  <c r="CF69" i="1"/>
  <c r="CF65" i="1"/>
  <c r="CF61" i="1"/>
  <c r="CF57" i="1"/>
  <c r="CF53" i="1"/>
  <c r="CF49" i="1"/>
  <c r="CF45" i="1"/>
  <c r="CF41" i="1"/>
  <c r="CF37" i="1"/>
  <c r="CF33" i="1"/>
  <c r="CF29" i="1"/>
  <c r="CF25" i="1"/>
  <c r="CF21" i="1"/>
  <c r="CF17" i="1"/>
  <c r="CF13" i="1"/>
  <c r="CF9" i="1"/>
  <c r="CF5" i="1"/>
  <c r="CF3" i="1"/>
  <c r="CF72" i="1"/>
  <c r="CF68" i="1"/>
  <c r="CF64" i="1"/>
  <c r="CF60" i="1"/>
  <c r="CF56" i="1"/>
  <c r="CF52" i="1"/>
  <c r="CF48" i="1"/>
  <c r="CF44" i="1"/>
  <c r="CF40" i="1"/>
  <c r="CF36" i="1"/>
  <c r="CF32" i="1"/>
  <c r="CF28" i="1"/>
  <c r="CF24" i="1"/>
  <c r="CF20" i="1"/>
  <c r="CF16" i="1"/>
  <c r="CF12" i="1"/>
  <c r="CF8" i="1"/>
  <c r="CF4" i="1"/>
  <c r="BQ72" i="1"/>
  <c r="BQ68" i="1"/>
  <c r="BQ64" i="1"/>
  <c r="BQ60" i="1"/>
  <c r="BQ56" i="1"/>
  <c r="BQ52" i="1"/>
  <c r="BQ48" i="1"/>
  <c r="BQ70" i="1"/>
  <c r="BQ66" i="1"/>
  <c r="BQ62" i="1"/>
  <c r="BQ58" i="1"/>
  <c r="BQ54" i="1"/>
  <c r="BQ50" i="1"/>
  <c r="BQ74" i="1"/>
  <c r="BQ3" i="1"/>
  <c r="BQ73" i="1"/>
  <c r="BQ45" i="1"/>
  <c r="BQ41" i="1"/>
  <c r="BQ37" i="1"/>
  <c r="BQ33" i="1"/>
  <c r="BQ29" i="1"/>
  <c r="BQ25" i="1"/>
  <c r="BQ21" i="1"/>
  <c r="BQ17" i="1"/>
  <c r="BQ13" i="1"/>
  <c r="BQ9" i="1"/>
  <c r="BQ5" i="1"/>
  <c r="BQ69" i="1"/>
  <c r="BQ65" i="1"/>
  <c r="BQ61" i="1"/>
  <c r="BQ57" i="1"/>
  <c r="BQ53" i="1"/>
  <c r="BQ49" i="1"/>
  <c r="BQ44" i="1"/>
  <c r="BQ40" i="1"/>
  <c r="BQ36" i="1"/>
  <c r="BQ32" i="1"/>
  <c r="BQ28" i="1"/>
  <c r="BQ24" i="1"/>
  <c r="BQ20" i="1"/>
  <c r="BQ16" i="1"/>
  <c r="BQ12" i="1"/>
  <c r="BQ8" i="1"/>
  <c r="BQ4" i="1"/>
  <c r="BQ75" i="1"/>
  <c r="BQ71" i="1"/>
  <c r="BQ67" i="1"/>
  <c r="BQ63" i="1"/>
  <c r="BQ59" i="1"/>
  <c r="BQ55" i="1"/>
  <c r="BQ51" i="1"/>
  <c r="BQ47" i="1"/>
  <c r="BQ43" i="1"/>
  <c r="BQ39" i="1"/>
  <c r="BQ35" i="1"/>
  <c r="BQ31" i="1"/>
  <c r="BQ27" i="1"/>
  <c r="BQ23" i="1"/>
  <c r="BQ19" i="1"/>
  <c r="BQ15" i="1"/>
  <c r="BQ11" i="1"/>
  <c r="BQ7" i="1"/>
  <c r="BQ46" i="1"/>
  <c r="BQ42" i="1"/>
  <c r="BQ38" i="1"/>
  <c r="BQ34" i="1"/>
  <c r="BQ30" i="1"/>
  <c r="BQ26" i="1"/>
  <c r="BQ22" i="1"/>
  <c r="BQ18" i="1"/>
  <c r="BQ14" i="1"/>
  <c r="BQ10" i="1"/>
  <c r="BQ6" i="1"/>
  <c r="BR76" i="1"/>
  <c r="BZ76" i="1"/>
  <c r="BV76" i="1"/>
  <c r="CU76" i="1" l="1"/>
  <c r="CF76" i="1"/>
  <c r="BQ76" i="1"/>
  <c r="BM76" i="1" l="1"/>
  <c r="BK76" i="1"/>
  <c r="BI76" i="1"/>
  <c r="BG76" i="1"/>
  <c r="BE76" i="1"/>
  <c r="BC76" i="1" l="1"/>
  <c r="BO76" i="1"/>
  <c r="BA4" i="1"/>
  <c r="BA5" i="1"/>
  <c r="BA6" i="1"/>
  <c r="BA7" i="1"/>
  <c r="BA8" i="1"/>
  <c r="BA9" i="1"/>
  <c r="BA10" i="1"/>
  <c r="BA11" i="1"/>
  <c r="BA12" i="1"/>
  <c r="BA13" i="1"/>
  <c r="BA14" i="1"/>
  <c r="BA15" i="1"/>
  <c r="BA16" i="1"/>
  <c r="BA17" i="1"/>
  <c r="BA18" i="1"/>
  <c r="BA19" i="1"/>
  <c r="BA20" i="1"/>
  <c r="BA21" i="1"/>
  <c r="BA22" i="1"/>
  <c r="BA23" i="1"/>
  <c r="BA24" i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A41" i="1"/>
  <c r="BA42" i="1"/>
  <c r="BA43" i="1"/>
  <c r="BA44" i="1"/>
  <c r="BA45" i="1"/>
  <c r="BA46" i="1"/>
  <c r="BA47" i="1"/>
  <c r="BA48" i="1"/>
  <c r="BA49" i="1"/>
  <c r="BA50" i="1"/>
  <c r="BA51" i="1"/>
  <c r="BA52" i="1"/>
  <c r="BA53" i="1"/>
  <c r="BA54" i="1"/>
  <c r="BA55" i="1"/>
  <c r="BA56" i="1"/>
  <c r="BA57" i="1"/>
  <c r="BA58" i="1"/>
  <c r="BA59" i="1"/>
  <c r="BA60" i="1"/>
  <c r="BA61" i="1"/>
  <c r="BA62" i="1"/>
  <c r="BA63" i="1"/>
  <c r="BA64" i="1"/>
  <c r="BA65" i="1"/>
  <c r="BA66" i="1"/>
  <c r="BA67" i="1"/>
  <c r="BA68" i="1"/>
  <c r="BA69" i="1"/>
  <c r="BA70" i="1"/>
  <c r="BA71" i="1"/>
  <c r="BA72" i="1"/>
  <c r="BA73" i="1"/>
  <c r="BA74" i="1"/>
  <c r="BA75" i="1"/>
  <c r="AY4" i="1"/>
  <c r="AY5" i="1"/>
  <c r="AY6" i="1"/>
  <c r="AY7" i="1"/>
  <c r="AY8" i="1"/>
  <c r="AY9" i="1"/>
  <c r="AY10" i="1"/>
  <c r="AY11" i="1"/>
  <c r="AY12" i="1"/>
  <c r="AY13" i="1"/>
  <c r="AY14" i="1"/>
  <c r="AY15" i="1"/>
  <c r="AY16" i="1"/>
  <c r="AY17" i="1"/>
  <c r="AY18" i="1"/>
  <c r="AY19" i="1"/>
  <c r="AY20" i="1"/>
  <c r="AY21" i="1"/>
  <c r="AY22" i="1"/>
  <c r="AY23" i="1"/>
  <c r="AY24" i="1"/>
  <c r="AY25" i="1"/>
  <c r="AY26" i="1"/>
  <c r="AY27" i="1"/>
  <c r="AY28" i="1"/>
  <c r="AY29" i="1"/>
  <c r="AY30" i="1"/>
  <c r="AY31" i="1"/>
  <c r="AY32" i="1"/>
  <c r="AY33" i="1"/>
  <c r="AY34" i="1"/>
  <c r="AY35" i="1"/>
  <c r="AY36" i="1"/>
  <c r="AY37" i="1"/>
  <c r="AY38" i="1"/>
  <c r="AY39" i="1"/>
  <c r="AY40" i="1"/>
  <c r="AY41" i="1"/>
  <c r="AY42" i="1"/>
  <c r="AY43" i="1"/>
  <c r="AY44" i="1"/>
  <c r="AY45" i="1"/>
  <c r="AY46" i="1"/>
  <c r="AY47" i="1"/>
  <c r="AY48" i="1"/>
  <c r="AY49" i="1"/>
  <c r="AY50" i="1"/>
  <c r="AY51" i="1"/>
  <c r="AY52" i="1"/>
  <c r="AY53" i="1"/>
  <c r="AY54" i="1"/>
  <c r="AY55" i="1"/>
  <c r="AY56" i="1"/>
  <c r="AY57" i="1"/>
  <c r="AY58" i="1"/>
  <c r="AY59" i="1"/>
  <c r="AY60" i="1"/>
  <c r="AY61" i="1"/>
  <c r="AY62" i="1"/>
  <c r="AY63" i="1"/>
  <c r="AY64" i="1"/>
  <c r="AY65" i="1"/>
  <c r="AY66" i="1"/>
  <c r="AY67" i="1"/>
  <c r="AY68" i="1"/>
  <c r="AY69" i="1"/>
  <c r="AY70" i="1"/>
  <c r="AY71" i="1"/>
  <c r="AY72" i="1"/>
  <c r="AY73" i="1"/>
  <c r="AY74" i="1"/>
  <c r="AY75" i="1"/>
  <c r="AW4" i="1"/>
  <c r="AW5" i="1"/>
  <c r="AW6" i="1"/>
  <c r="AW7" i="1"/>
  <c r="AW8" i="1"/>
  <c r="AW9" i="1"/>
  <c r="AW10" i="1"/>
  <c r="AW11" i="1"/>
  <c r="AW12" i="1"/>
  <c r="AW13" i="1"/>
  <c r="AW14" i="1"/>
  <c r="AW15" i="1"/>
  <c r="AW16" i="1"/>
  <c r="AW17" i="1"/>
  <c r="AW18" i="1"/>
  <c r="AW19" i="1"/>
  <c r="AW20" i="1"/>
  <c r="AW21" i="1"/>
  <c r="AW22" i="1"/>
  <c r="AW23" i="1"/>
  <c r="AW24" i="1"/>
  <c r="AW25" i="1"/>
  <c r="AW26" i="1"/>
  <c r="AW27" i="1"/>
  <c r="AW28" i="1"/>
  <c r="AW29" i="1"/>
  <c r="AW30" i="1"/>
  <c r="AW31" i="1"/>
  <c r="AW32" i="1"/>
  <c r="AW33" i="1"/>
  <c r="AW34" i="1"/>
  <c r="AW35" i="1"/>
  <c r="AW36" i="1"/>
  <c r="AW37" i="1"/>
  <c r="AW38" i="1"/>
  <c r="AW39" i="1"/>
  <c r="AW40" i="1"/>
  <c r="AW41" i="1"/>
  <c r="AW42" i="1"/>
  <c r="AW43" i="1"/>
  <c r="AW44" i="1"/>
  <c r="AW45" i="1"/>
  <c r="AW46" i="1"/>
  <c r="AW47" i="1"/>
  <c r="AW48" i="1"/>
  <c r="AW49" i="1"/>
  <c r="AW50" i="1"/>
  <c r="AW51" i="1"/>
  <c r="AW52" i="1"/>
  <c r="AW53" i="1"/>
  <c r="AW54" i="1"/>
  <c r="AW55" i="1"/>
  <c r="AW56" i="1"/>
  <c r="AW57" i="1"/>
  <c r="AW58" i="1"/>
  <c r="AW59" i="1"/>
  <c r="AW60" i="1"/>
  <c r="AW61" i="1"/>
  <c r="AW62" i="1"/>
  <c r="AW63" i="1"/>
  <c r="AW64" i="1"/>
  <c r="AW65" i="1"/>
  <c r="AW66" i="1"/>
  <c r="AW67" i="1"/>
  <c r="AW68" i="1"/>
  <c r="AW69" i="1"/>
  <c r="AW70" i="1"/>
  <c r="AW71" i="1"/>
  <c r="AW72" i="1"/>
  <c r="AW73" i="1"/>
  <c r="AW74" i="1"/>
  <c r="AW75" i="1"/>
  <c r="AU4" i="1"/>
  <c r="AU5" i="1"/>
  <c r="AU6" i="1"/>
  <c r="AU7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47" i="1"/>
  <c r="AU48" i="1"/>
  <c r="AU49" i="1"/>
  <c r="AU50" i="1"/>
  <c r="AU51" i="1"/>
  <c r="AU52" i="1"/>
  <c r="AU53" i="1"/>
  <c r="AU54" i="1"/>
  <c r="AU55" i="1"/>
  <c r="AU56" i="1"/>
  <c r="AU57" i="1"/>
  <c r="AU58" i="1"/>
  <c r="AU59" i="1"/>
  <c r="AU60" i="1"/>
  <c r="AU61" i="1"/>
  <c r="AU62" i="1"/>
  <c r="AU63" i="1"/>
  <c r="AU64" i="1"/>
  <c r="AU65" i="1"/>
  <c r="AU66" i="1"/>
  <c r="AU67" i="1"/>
  <c r="AU68" i="1"/>
  <c r="AU69" i="1"/>
  <c r="AU70" i="1"/>
  <c r="AU71" i="1"/>
  <c r="AU72" i="1"/>
  <c r="AU73" i="1"/>
  <c r="AU74" i="1"/>
  <c r="AU75" i="1"/>
  <c r="AS4" i="1"/>
  <c r="AS5" i="1"/>
  <c r="AS6" i="1"/>
  <c r="AS7" i="1"/>
  <c r="AS8" i="1"/>
  <c r="AS9" i="1"/>
  <c r="AS10" i="1"/>
  <c r="AS11" i="1"/>
  <c r="AS12" i="1"/>
  <c r="AS13" i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S27" i="1"/>
  <c r="AS28" i="1"/>
  <c r="AS29" i="1"/>
  <c r="AS30" i="1"/>
  <c r="AS31" i="1"/>
  <c r="AS32" i="1"/>
  <c r="AS33" i="1"/>
  <c r="AS34" i="1"/>
  <c r="AS35" i="1"/>
  <c r="AS36" i="1"/>
  <c r="AS37" i="1"/>
  <c r="AS38" i="1"/>
  <c r="AS39" i="1"/>
  <c r="AS40" i="1"/>
  <c r="AS41" i="1"/>
  <c r="AS42" i="1"/>
  <c r="AS43" i="1"/>
  <c r="AS44" i="1"/>
  <c r="AS45" i="1"/>
  <c r="AS46" i="1"/>
  <c r="AS47" i="1"/>
  <c r="AS48" i="1"/>
  <c r="AS49" i="1"/>
  <c r="AS50" i="1"/>
  <c r="AS51" i="1"/>
  <c r="AS52" i="1"/>
  <c r="AS53" i="1"/>
  <c r="AS54" i="1"/>
  <c r="AS55" i="1"/>
  <c r="AS56" i="1"/>
  <c r="AS57" i="1"/>
  <c r="AS58" i="1"/>
  <c r="AS59" i="1"/>
  <c r="AS60" i="1"/>
  <c r="AS61" i="1"/>
  <c r="AS62" i="1"/>
  <c r="AS63" i="1"/>
  <c r="AS64" i="1"/>
  <c r="AS65" i="1"/>
  <c r="AS66" i="1"/>
  <c r="AS67" i="1"/>
  <c r="AS68" i="1"/>
  <c r="AS69" i="1"/>
  <c r="AS70" i="1"/>
  <c r="AS71" i="1"/>
  <c r="AS72" i="1"/>
  <c r="AS73" i="1"/>
  <c r="AS74" i="1"/>
  <c r="AS75" i="1"/>
  <c r="BA3" i="1"/>
  <c r="AY3" i="1"/>
  <c r="AW3" i="1"/>
  <c r="AU3" i="1"/>
  <c r="AS3" i="1"/>
  <c r="AQ4" i="1"/>
  <c r="AQ5" i="1"/>
  <c r="AQ6" i="1"/>
  <c r="AQ7" i="1"/>
  <c r="AQ8" i="1"/>
  <c r="AQ9" i="1"/>
  <c r="AQ10" i="1"/>
  <c r="AQ11" i="1"/>
  <c r="AQ12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0" i="1"/>
  <c r="AQ31" i="1"/>
  <c r="AQ32" i="1"/>
  <c r="AQ33" i="1"/>
  <c r="AQ34" i="1"/>
  <c r="AQ35" i="1"/>
  <c r="AQ36" i="1"/>
  <c r="AQ37" i="1"/>
  <c r="AQ38" i="1"/>
  <c r="AQ39" i="1"/>
  <c r="AQ40" i="1"/>
  <c r="AQ41" i="1"/>
  <c r="AQ42" i="1"/>
  <c r="AQ43" i="1"/>
  <c r="AQ44" i="1"/>
  <c r="AQ45" i="1"/>
  <c r="AQ46" i="1"/>
  <c r="AQ47" i="1"/>
  <c r="AQ48" i="1"/>
  <c r="AQ49" i="1"/>
  <c r="AQ50" i="1"/>
  <c r="AQ51" i="1"/>
  <c r="AQ52" i="1"/>
  <c r="AQ53" i="1"/>
  <c r="AQ54" i="1"/>
  <c r="AQ55" i="1"/>
  <c r="AQ56" i="1"/>
  <c r="AQ57" i="1"/>
  <c r="AQ58" i="1"/>
  <c r="AQ59" i="1"/>
  <c r="AQ60" i="1"/>
  <c r="AQ61" i="1"/>
  <c r="AQ62" i="1"/>
  <c r="AQ63" i="1"/>
  <c r="AQ64" i="1"/>
  <c r="AQ65" i="1"/>
  <c r="AQ66" i="1"/>
  <c r="AQ67" i="1"/>
  <c r="AQ68" i="1"/>
  <c r="AQ69" i="1"/>
  <c r="AQ70" i="1"/>
  <c r="AQ71" i="1"/>
  <c r="AQ72" i="1"/>
  <c r="AQ73" i="1"/>
  <c r="AQ74" i="1"/>
  <c r="AQ75" i="1"/>
  <c r="AQ3" i="1"/>
  <c r="AO4" i="1"/>
  <c r="AO5" i="1"/>
  <c r="AO6" i="1"/>
  <c r="AO7" i="1"/>
  <c r="AO8" i="1"/>
  <c r="AO9" i="1"/>
  <c r="AO10" i="1"/>
  <c r="AO11" i="1"/>
  <c r="AO12" i="1"/>
  <c r="AO13" i="1"/>
  <c r="AO14" i="1"/>
  <c r="AO15" i="1"/>
  <c r="AO16" i="1"/>
  <c r="AO17" i="1"/>
  <c r="AO18" i="1"/>
  <c r="AO19" i="1"/>
  <c r="AO20" i="1"/>
  <c r="AO21" i="1"/>
  <c r="AO22" i="1"/>
  <c r="AO23" i="1"/>
  <c r="AO24" i="1"/>
  <c r="AO25" i="1"/>
  <c r="AO26" i="1"/>
  <c r="AO27" i="1"/>
  <c r="AO28" i="1"/>
  <c r="AO29" i="1"/>
  <c r="AO30" i="1"/>
  <c r="AO31" i="1"/>
  <c r="AO32" i="1"/>
  <c r="AO33" i="1"/>
  <c r="AO34" i="1"/>
  <c r="AO35" i="1"/>
  <c r="AO36" i="1"/>
  <c r="AO37" i="1"/>
  <c r="AO38" i="1"/>
  <c r="AO39" i="1"/>
  <c r="AO40" i="1"/>
  <c r="AO41" i="1"/>
  <c r="AO42" i="1"/>
  <c r="AO43" i="1"/>
  <c r="AO44" i="1"/>
  <c r="AO45" i="1"/>
  <c r="AO46" i="1"/>
  <c r="AO47" i="1"/>
  <c r="AO48" i="1"/>
  <c r="AO49" i="1"/>
  <c r="AO50" i="1"/>
  <c r="AO51" i="1"/>
  <c r="AO52" i="1"/>
  <c r="AO53" i="1"/>
  <c r="AO54" i="1"/>
  <c r="AO55" i="1"/>
  <c r="AO56" i="1"/>
  <c r="AO57" i="1"/>
  <c r="AO58" i="1"/>
  <c r="AO59" i="1"/>
  <c r="AO60" i="1"/>
  <c r="AO61" i="1"/>
  <c r="AO62" i="1"/>
  <c r="AO63" i="1"/>
  <c r="AO64" i="1"/>
  <c r="AO65" i="1"/>
  <c r="AO66" i="1"/>
  <c r="AO67" i="1"/>
  <c r="AO68" i="1"/>
  <c r="AO69" i="1"/>
  <c r="AO70" i="1"/>
  <c r="AO71" i="1"/>
  <c r="AO72" i="1"/>
  <c r="AO73" i="1"/>
  <c r="AO74" i="1"/>
  <c r="AO75" i="1"/>
  <c r="AO3" i="1"/>
  <c r="AL4" i="1"/>
  <c r="AL5" i="1"/>
  <c r="AL6" i="1"/>
  <c r="AL7" i="1"/>
  <c r="AL8" i="1"/>
  <c r="AL9" i="1"/>
  <c r="AL10" i="1"/>
  <c r="AL11" i="1"/>
  <c r="AL12" i="1"/>
  <c r="AL13" i="1"/>
  <c r="AL14" i="1"/>
  <c r="AL15" i="1"/>
  <c r="AL16" i="1"/>
  <c r="AL17" i="1"/>
  <c r="AL18" i="1"/>
  <c r="AL19" i="1"/>
  <c r="AL20" i="1"/>
  <c r="AL21" i="1"/>
  <c r="AL22" i="1"/>
  <c r="AL23" i="1"/>
  <c r="AL24" i="1"/>
  <c r="AL25" i="1"/>
  <c r="AL26" i="1"/>
  <c r="AL27" i="1"/>
  <c r="AL28" i="1"/>
  <c r="AL29" i="1"/>
  <c r="AL30" i="1"/>
  <c r="AL31" i="1"/>
  <c r="AL32" i="1"/>
  <c r="AL33" i="1"/>
  <c r="AL34" i="1"/>
  <c r="AL35" i="1"/>
  <c r="AL36" i="1"/>
  <c r="AL37" i="1"/>
  <c r="AL38" i="1"/>
  <c r="AL39" i="1"/>
  <c r="AL40" i="1"/>
  <c r="AL41" i="1"/>
  <c r="AL42" i="1"/>
  <c r="AL43" i="1"/>
  <c r="AL44" i="1"/>
  <c r="AL45" i="1"/>
  <c r="AL46" i="1"/>
  <c r="AL47" i="1"/>
  <c r="AL48" i="1"/>
  <c r="AL49" i="1"/>
  <c r="AL50" i="1"/>
  <c r="AL51" i="1"/>
  <c r="AL52" i="1"/>
  <c r="AL53" i="1"/>
  <c r="AL54" i="1"/>
  <c r="AL55" i="1"/>
  <c r="AL56" i="1"/>
  <c r="AL57" i="1"/>
  <c r="AL58" i="1"/>
  <c r="AL59" i="1"/>
  <c r="AL60" i="1"/>
  <c r="AL61" i="1"/>
  <c r="AL62" i="1"/>
  <c r="AL63" i="1"/>
  <c r="AL64" i="1"/>
  <c r="AL65" i="1"/>
  <c r="AL66" i="1"/>
  <c r="AL67" i="1"/>
  <c r="AL68" i="1"/>
  <c r="AL69" i="1"/>
  <c r="AL70" i="1"/>
  <c r="AL71" i="1"/>
  <c r="AL72" i="1"/>
  <c r="AL73" i="1"/>
  <c r="AL74" i="1"/>
  <c r="AL75" i="1"/>
  <c r="AL3" i="1"/>
  <c r="AJ4" i="1"/>
  <c r="AJ5" i="1"/>
  <c r="AJ6" i="1"/>
  <c r="AJ7" i="1"/>
  <c r="AJ8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3" i="1"/>
  <c r="AH4" i="1"/>
  <c r="AH5" i="1"/>
  <c r="AH6" i="1"/>
  <c r="AH7" i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H41" i="1"/>
  <c r="AH42" i="1"/>
  <c r="AH43" i="1"/>
  <c r="AH44" i="1"/>
  <c r="AH45" i="1"/>
  <c r="AH46" i="1"/>
  <c r="AH47" i="1"/>
  <c r="AH48" i="1"/>
  <c r="AH49" i="1"/>
  <c r="AH50" i="1"/>
  <c r="AH51" i="1"/>
  <c r="AH52" i="1"/>
  <c r="AH53" i="1"/>
  <c r="AH54" i="1"/>
  <c r="AH55" i="1"/>
  <c r="AH56" i="1"/>
  <c r="AH57" i="1"/>
  <c r="AH58" i="1"/>
  <c r="AH59" i="1"/>
  <c r="AH60" i="1"/>
  <c r="AH61" i="1"/>
  <c r="AH62" i="1"/>
  <c r="AH63" i="1"/>
  <c r="AH64" i="1"/>
  <c r="AH65" i="1"/>
  <c r="AH66" i="1"/>
  <c r="AH67" i="1"/>
  <c r="AH68" i="1"/>
  <c r="AH69" i="1"/>
  <c r="AH70" i="1"/>
  <c r="AH71" i="1"/>
  <c r="AH72" i="1"/>
  <c r="AH73" i="1"/>
  <c r="AH74" i="1"/>
  <c r="AH75" i="1"/>
  <c r="AH3" i="1"/>
  <c r="AF4" i="1"/>
  <c r="AF5" i="1"/>
  <c r="AF6" i="1"/>
  <c r="AF7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F55" i="1"/>
  <c r="AF56" i="1"/>
  <c r="AF57" i="1"/>
  <c r="AF58" i="1"/>
  <c r="AF59" i="1"/>
  <c r="AF60" i="1"/>
  <c r="AF61" i="1"/>
  <c r="AF62" i="1"/>
  <c r="AF63" i="1"/>
  <c r="AF64" i="1"/>
  <c r="AF65" i="1"/>
  <c r="AF66" i="1"/>
  <c r="AF67" i="1"/>
  <c r="AF68" i="1"/>
  <c r="AF69" i="1"/>
  <c r="AF70" i="1"/>
  <c r="AF71" i="1"/>
  <c r="AF72" i="1"/>
  <c r="AF73" i="1"/>
  <c r="AF74" i="1"/>
  <c r="AF75" i="1"/>
  <c r="AF3" i="1"/>
  <c r="AD4" i="1"/>
  <c r="AD5" i="1"/>
  <c r="AD6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3" i="1"/>
  <c r="AB6" i="1"/>
  <c r="AB8" i="1"/>
  <c r="AB9" i="1"/>
  <c r="AB10" i="1"/>
  <c r="AB12" i="1"/>
  <c r="AB14" i="1"/>
  <c r="AB15" i="1"/>
  <c r="AB17" i="1"/>
  <c r="AB22" i="1"/>
  <c r="AB23" i="1"/>
  <c r="AB24" i="1"/>
  <c r="AB25" i="1"/>
  <c r="AB26" i="1"/>
  <c r="AB27" i="1"/>
  <c r="AB29" i="1"/>
  <c r="AB30" i="1"/>
  <c r="AB32" i="1"/>
  <c r="AB33" i="1"/>
  <c r="AB34" i="1"/>
  <c r="AB36" i="1"/>
  <c r="AB37" i="1"/>
  <c r="AB38" i="1"/>
  <c r="AB39" i="1"/>
  <c r="AB40" i="1"/>
  <c r="AB42" i="1"/>
  <c r="AB44" i="1"/>
  <c r="AB50" i="1"/>
  <c r="AB51" i="1"/>
  <c r="AB52" i="1"/>
  <c r="AB54" i="1"/>
  <c r="AB58" i="1"/>
  <c r="AB62" i="1"/>
  <c r="AB64" i="1"/>
  <c r="AB69" i="1"/>
  <c r="AB71" i="1"/>
  <c r="AB73" i="1"/>
  <c r="AB3" i="1"/>
  <c r="Z4" i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3" i="1"/>
  <c r="AB4" i="1"/>
  <c r="AB5" i="1"/>
  <c r="AB7" i="1"/>
  <c r="M11" i="1"/>
  <c r="AB13" i="1"/>
  <c r="M14" i="1"/>
  <c r="AB16" i="1"/>
  <c r="M18" i="1"/>
  <c r="AB19" i="1"/>
  <c r="AB20" i="1"/>
  <c r="M21" i="1"/>
  <c r="M22" i="1"/>
  <c r="AB28" i="1"/>
  <c r="AB31" i="1"/>
  <c r="M35" i="1"/>
  <c r="M41" i="1"/>
  <c r="AB43" i="1"/>
  <c r="M45" i="1"/>
  <c r="M46" i="1"/>
  <c r="AB47" i="1"/>
  <c r="AB48" i="1"/>
  <c r="M49" i="1"/>
  <c r="M50" i="1"/>
  <c r="M53" i="1"/>
  <c r="M54" i="1"/>
  <c r="AB55" i="1"/>
  <c r="AB56" i="1"/>
  <c r="AB57" i="1"/>
  <c r="M58" i="1"/>
  <c r="AB59" i="1"/>
  <c r="AB60" i="1"/>
  <c r="M61" i="1"/>
  <c r="M62" i="1"/>
  <c r="AB63" i="1"/>
  <c r="M65" i="1"/>
  <c r="AB66" i="1"/>
  <c r="AB67" i="1"/>
  <c r="M68" i="1"/>
  <c r="M69" i="1"/>
  <c r="AB70" i="1"/>
  <c r="AB72" i="1"/>
  <c r="M74" i="1"/>
  <c r="M75" i="1"/>
  <c r="M3" i="1"/>
  <c r="W4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3" i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3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3" i="1"/>
  <c r="Q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3" i="1"/>
  <c r="M4" i="1"/>
  <c r="M5" i="1"/>
  <c r="M6" i="1"/>
  <c r="M7" i="1"/>
  <c r="M8" i="1"/>
  <c r="M9" i="1"/>
  <c r="M10" i="1"/>
  <c r="M12" i="1"/>
  <c r="M15" i="1"/>
  <c r="M17" i="1"/>
  <c r="M20" i="1"/>
  <c r="M23" i="1"/>
  <c r="M24" i="1"/>
  <c r="M25" i="1"/>
  <c r="M26" i="1"/>
  <c r="M27" i="1"/>
  <c r="M29" i="1"/>
  <c r="M30" i="1"/>
  <c r="M32" i="1"/>
  <c r="M33" i="1"/>
  <c r="M34" i="1"/>
  <c r="M36" i="1"/>
  <c r="M37" i="1"/>
  <c r="M38" i="1"/>
  <c r="M39" i="1"/>
  <c r="M40" i="1"/>
  <c r="M42" i="1"/>
  <c r="M43" i="1"/>
  <c r="M44" i="1"/>
  <c r="M51" i="1"/>
  <c r="M52" i="1"/>
  <c r="M60" i="1"/>
  <c r="M64" i="1"/>
  <c r="M70" i="1"/>
  <c r="M71" i="1"/>
  <c r="M73" i="1"/>
  <c r="AP76" i="1" l="1"/>
  <c r="DB76" i="1"/>
  <c r="CX76" i="1"/>
  <c r="DF76" i="1"/>
  <c r="BB69" i="1"/>
  <c r="BB37" i="1"/>
  <c r="BB25" i="1"/>
  <c r="AM71" i="1"/>
  <c r="BB49" i="1"/>
  <c r="BX76" i="1"/>
  <c r="AM69" i="1"/>
  <c r="AM57" i="1"/>
  <c r="AM9" i="1"/>
  <c r="AM67" i="1"/>
  <c r="AM47" i="1"/>
  <c r="AM39" i="1"/>
  <c r="AM27" i="1"/>
  <c r="AM23" i="1"/>
  <c r="AM7" i="1"/>
  <c r="BB13" i="1"/>
  <c r="BB57" i="1"/>
  <c r="BB41" i="1"/>
  <c r="BB33" i="1"/>
  <c r="BB21" i="1"/>
  <c r="AM43" i="1"/>
  <c r="AM15" i="1"/>
  <c r="AM73" i="1"/>
  <c r="AM5" i="1"/>
  <c r="AM14" i="1"/>
  <c r="AM63" i="1"/>
  <c r="AM59" i="1"/>
  <c r="AM55" i="1"/>
  <c r="AM51" i="1"/>
  <c r="AM31" i="1"/>
  <c r="AM3" i="1"/>
  <c r="AM72" i="1"/>
  <c r="AM64" i="1"/>
  <c r="AM60" i="1"/>
  <c r="AM56" i="1"/>
  <c r="AM52" i="1"/>
  <c r="AM48" i="1"/>
  <c r="AM44" i="1"/>
  <c r="AM40" i="1"/>
  <c r="AM36" i="1"/>
  <c r="AM32" i="1"/>
  <c r="AM28" i="1"/>
  <c r="AM24" i="1"/>
  <c r="AM20" i="1"/>
  <c r="AM16" i="1"/>
  <c r="AM12" i="1"/>
  <c r="AM8" i="1"/>
  <c r="AM4" i="1"/>
  <c r="AM37" i="1"/>
  <c r="AM33" i="1"/>
  <c r="AM29" i="1"/>
  <c r="AM25" i="1"/>
  <c r="AM70" i="1"/>
  <c r="AM66" i="1"/>
  <c r="AM62" i="1"/>
  <c r="AM58" i="1"/>
  <c r="AM54" i="1"/>
  <c r="AM50" i="1"/>
  <c r="AM38" i="1"/>
  <c r="AM34" i="1"/>
  <c r="AM30" i="1"/>
  <c r="AM26" i="1"/>
  <c r="AM22" i="1"/>
  <c r="AM10" i="1"/>
  <c r="AM6" i="1"/>
  <c r="AM17" i="1"/>
  <c r="AM13" i="1"/>
  <c r="AT76" i="1"/>
  <c r="BB73" i="1"/>
  <c r="BB61" i="1"/>
  <c r="BB53" i="1"/>
  <c r="BB17" i="1"/>
  <c r="BB5" i="1"/>
  <c r="BB65" i="1"/>
  <c r="BB29" i="1"/>
  <c r="BB9" i="1"/>
  <c r="CB76" i="1"/>
  <c r="BB44" i="1"/>
  <c r="BB28" i="1"/>
  <c r="BB12" i="1"/>
  <c r="BB60" i="1"/>
  <c r="AX76" i="1"/>
  <c r="AM42" i="1"/>
  <c r="AN76" i="1"/>
  <c r="BT76" i="1"/>
  <c r="AM19" i="1"/>
  <c r="BB70" i="1"/>
  <c r="BB54" i="1"/>
  <c r="AR76" i="1"/>
  <c r="BB38" i="1"/>
  <c r="BB22" i="1"/>
  <c r="BB6" i="1"/>
  <c r="BB26" i="1"/>
  <c r="BB14" i="1"/>
  <c r="BB74" i="1"/>
  <c r="BB62" i="1"/>
  <c r="BB30" i="1"/>
  <c r="BB58" i="1"/>
  <c r="BB10" i="1"/>
  <c r="BB46" i="1"/>
  <c r="AZ76" i="1"/>
  <c r="BB45" i="1"/>
  <c r="BB42" i="1"/>
  <c r="AV76" i="1"/>
  <c r="BB66" i="1"/>
  <c r="BB50" i="1"/>
  <c r="BB34" i="1"/>
  <c r="BB18" i="1"/>
  <c r="BB75" i="1"/>
  <c r="BB71" i="1"/>
  <c r="BB67" i="1"/>
  <c r="BB63" i="1"/>
  <c r="BB59" i="1"/>
  <c r="BB55" i="1"/>
  <c r="BB51" i="1"/>
  <c r="BB47" i="1"/>
  <c r="BB43" i="1"/>
  <c r="BB39" i="1"/>
  <c r="BB35" i="1"/>
  <c r="BB31" i="1"/>
  <c r="BB27" i="1"/>
  <c r="BB23" i="1"/>
  <c r="BB19" i="1"/>
  <c r="BB15" i="1"/>
  <c r="BB11" i="1"/>
  <c r="BB7" i="1"/>
  <c r="BB72" i="1"/>
  <c r="BB68" i="1"/>
  <c r="BB64" i="1"/>
  <c r="BB56" i="1"/>
  <c r="BB52" i="1"/>
  <c r="BB48" i="1"/>
  <c r="BB40" i="1"/>
  <c r="BB36" i="1"/>
  <c r="BB32" i="1"/>
  <c r="BB24" i="1"/>
  <c r="BB20" i="1"/>
  <c r="BB16" i="1"/>
  <c r="BB8" i="1"/>
  <c r="BB4" i="1"/>
  <c r="BB3" i="1"/>
  <c r="AB41" i="1"/>
  <c r="AM41" i="1" s="1"/>
  <c r="M66" i="1"/>
  <c r="X66" i="1" s="1"/>
  <c r="DJ66" i="1" s="1"/>
  <c r="M57" i="1"/>
  <c r="X57" i="1" s="1"/>
  <c r="DJ57" i="1" s="1"/>
  <c r="M19" i="1"/>
  <c r="X19" i="1" s="1"/>
  <c r="DJ19" i="1" s="1"/>
  <c r="M13" i="1"/>
  <c r="X13" i="1" s="1"/>
  <c r="DJ13" i="1" s="1"/>
  <c r="AB61" i="1"/>
  <c r="AM61" i="1" s="1"/>
  <c r="AB53" i="1"/>
  <c r="AM53" i="1" s="1"/>
  <c r="AB46" i="1"/>
  <c r="AM46" i="1" s="1"/>
  <c r="AB18" i="1"/>
  <c r="AM18" i="1" s="1"/>
  <c r="M56" i="1"/>
  <c r="X56" i="1" s="1"/>
  <c r="DJ56" i="1" s="1"/>
  <c r="M47" i="1"/>
  <c r="X47" i="1" s="1"/>
  <c r="DJ47" i="1" s="1"/>
  <c r="M28" i="1"/>
  <c r="X28" i="1" s="1"/>
  <c r="DJ28" i="1" s="1"/>
  <c r="AB65" i="1"/>
  <c r="AM65" i="1" s="1"/>
  <c r="M31" i="1"/>
  <c r="X31" i="1" s="1"/>
  <c r="DJ31" i="1" s="1"/>
  <c r="M16" i="1"/>
  <c r="X16" i="1" s="1"/>
  <c r="DJ16" i="1" s="1"/>
  <c r="X49" i="1"/>
  <c r="DJ49" i="1" s="1"/>
  <c r="X21" i="1"/>
  <c r="DJ21" i="1" s="1"/>
  <c r="AB74" i="1"/>
  <c r="AM74" i="1" s="1"/>
  <c r="X73" i="1"/>
  <c r="DJ73" i="1" s="1"/>
  <c r="M63" i="1"/>
  <c r="X63" i="1" s="1"/>
  <c r="DJ63" i="1" s="1"/>
  <c r="M55" i="1"/>
  <c r="X55" i="1" s="1"/>
  <c r="DJ55" i="1" s="1"/>
  <c r="X64" i="1"/>
  <c r="DJ64" i="1" s="1"/>
  <c r="X40" i="1"/>
  <c r="DJ40" i="1" s="1"/>
  <c r="X36" i="1"/>
  <c r="DJ36" i="1" s="1"/>
  <c r="X8" i="1"/>
  <c r="DJ8" i="1" s="1"/>
  <c r="AB49" i="1"/>
  <c r="AM49" i="1" s="1"/>
  <c r="M72" i="1"/>
  <c r="X72" i="1" s="1"/>
  <c r="DJ72" i="1" s="1"/>
  <c r="M67" i="1"/>
  <c r="X67" i="1" s="1"/>
  <c r="DJ67" i="1" s="1"/>
  <c r="M48" i="1"/>
  <c r="X48" i="1" s="1"/>
  <c r="DJ48" i="1" s="1"/>
  <c r="X33" i="1"/>
  <c r="DJ33" i="1" s="1"/>
  <c r="X29" i="1"/>
  <c r="DJ29" i="1" s="1"/>
  <c r="X25" i="1"/>
  <c r="DJ25" i="1" s="1"/>
  <c r="X9" i="1"/>
  <c r="DJ9" i="1" s="1"/>
  <c r="X5" i="1"/>
  <c r="DJ5" i="1" s="1"/>
  <c r="AB68" i="1"/>
  <c r="AM68" i="1" s="1"/>
  <c r="AE76" i="1"/>
  <c r="AI76" i="1"/>
  <c r="AK76" i="1"/>
  <c r="P76" i="1"/>
  <c r="X45" i="1"/>
  <c r="DJ45" i="1" s="1"/>
  <c r="Y76" i="1"/>
  <c r="M59" i="1"/>
  <c r="X32" i="1"/>
  <c r="DJ32" i="1" s="1"/>
  <c r="X12" i="1"/>
  <c r="DJ12" i="1" s="1"/>
  <c r="AB45" i="1"/>
  <c r="AM45" i="1" s="1"/>
  <c r="AB21" i="1"/>
  <c r="AM21" i="1" s="1"/>
  <c r="X61" i="1"/>
  <c r="DJ61" i="1" s="1"/>
  <c r="X53" i="1"/>
  <c r="DJ53" i="1" s="1"/>
  <c r="X41" i="1"/>
  <c r="DJ41" i="1" s="1"/>
  <c r="X37" i="1"/>
  <c r="DJ37" i="1" s="1"/>
  <c r="X17" i="1"/>
  <c r="DJ17" i="1" s="1"/>
  <c r="N76" i="1"/>
  <c r="X69" i="1"/>
  <c r="DJ69" i="1" s="1"/>
  <c r="X65" i="1"/>
  <c r="DJ65" i="1" s="1"/>
  <c r="AB75" i="1"/>
  <c r="AM75" i="1" s="1"/>
  <c r="AB35" i="1"/>
  <c r="AM35" i="1" s="1"/>
  <c r="AB11" i="1"/>
  <c r="AM11" i="1" s="1"/>
  <c r="AG76" i="1"/>
  <c r="AC76" i="1"/>
  <c r="X68" i="1"/>
  <c r="DJ68" i="1" s="1"/>
  <c r="X60" i="1"/>
  <c r="DJ60" i="1" s="1"/>
  <c r="X20" i="1"/>
  <c r="DJ20" i="1" s="1"/>
  <c r="X4" i="1"/>
  <c r="DJ4" i="1" s="1"/>
  <c r="X24" i="1"/>
  <c r="DJ24" i="1" s="1"/>
  <c r="X44" i="1"/>
  <c r="DJ44" i="1" s="1"/>
  <c r="X52" i="1"/>
  <c r="DJ52" i="1" s="1"/>
  <c r="X74" i="1"/>
  <c r="DJ74" i="1" s="1"/>
  <c r="X70" i="1"/>
  <c r="DJ70" i="1" s="1"/>
  <c r="X62" i="1"/>
  <c r="DJ62" i="1" s="1"/>
  <c r="X58" i="1"/>
  <c r="DJ58" i="1" s="1"/>
  <c r="X54" i="1"/>
  <c r="DJ54" i="1" s="1"/>
  <c r="X50" i="1"/>
  <c r="DJ50" i="1" s="1"/>
  <c r="X46" i="1"/>
  <c r="DJ46" i="1" s="1"/>
  <c r="X42" i="1"/>
  <c r="DJ42" i="1" s="1"/>
  <c r="X38" i="1"/>
  <c r="DJ38" i="1" s="1"/>
  <c r="X34" i="1"/>
  <c r="DJ34" i="1" s="1"/>
  <c r="X30" i="1"/>
  <c r="DJ30" i="1" s="1"/>
  <c r="X26" i="1"/>
  <c r="DJ26" i="1" s="1"/>
  <c r="X22" i="1"/>
  <c r="DJ22" i="1" s="1"/>
  <c r="X18" i="1"/>
  <c r="DJ18" i="1" s="1"/>
  <c r="X14" i="1"/>
  <c r="DJ14" i="1" s="1"/>
  <c r="X10" i="1"/>
  <c r="DJ10" i="1" s="1"/>
  <c r="X6" i="1"/>
  <c r="DJ6" i="1" s="1"/>
  <c r="X75" i="1"/>
  <c r="DJ75" i="1" s="1"/>
  <c r="X71" i="1"/>
  <c r="DJ71" i="1" s="1"/>
  <c r="X59" i="1"/>
  <c r="DJ59" i="1" s="1"/>
  <c r="X51" i="1"/>
  <c r="DJ51" i="1" s="1"/>
  <c r="X43" i="1"/>
  <c r="DJ43" i="1" s="1"/>
  <c r="X39" i="1"/>
  <c r="DJ39" i="1" s="1"/>
  <c r="X35" i="1"/>
  <c r="DJ35" i="1" s="1"/>
  <c r="X27" i="1"/>
  <c r="DJ27" i="1" s="1"/>
  <c r="X23" i="1"/>
  <c r="DJ23" i="1" s="1"/>
  <c r="X15" i="1"/>
  <c r="DJ15" i="1" s="1"/>
  <c r="X11" i="1"/>
  <c r="DJ11" i="1" s="1"/>
  <c r="X7" i="1"/>
  <c r="DJ7" i="1" s="1"/>
  <c r="X3" i="1"/>
  <c r="V76" i="1"/>
  <c r="R76" i="1"/>
  <c r="T76" i="1"/>
  <c r="J76" i="1"/>
  <c r="DJ3" i="1" l="1"/>
  <c r="DJ76" i="1" s="1"/>
  <c r="DH76" i="1"/>
  <c r="AM76" i="1"/>
  <c r="CD76" i="1"/>
  <c r="BB76" i="1"/>
  <c r="AA76" i="1"/>
  <c r="L76" i="1"/>
  <c r="X76" i="1"/>
</calcChain>
</file>

<file path=xl/sharedStrings.xml><?xml version="1.0" encoding="utf-8"?>
<sst xmlns="http://schemas.openxmlformats.org/spreadsheetml/2006/main" count="416" uniqueCount="159">
  <si>
    <t>ADANA</t>
  </si>
  <si>
    <t>ADIYAMAN</t>
  </si>
  <si>
    <t>AĞRI</t>
  </si>
  <si>
    <t>AMASYA</t>
  </si>
  <si>
    <t>ANKARA</t>
  </si>
  <si>
    <t>ANTALYA</t>
  </si>
  <si>
    <t>ARTVİN</t>
  </si>
  <si>
    <t>AYDIN</t>
  </si>
  <si>
    <t>BALIKESİR</t>
  </si>
  <si>
    <t>BİLECİK</t>
  </si>
  <si>
    <t>BİNGÖL</t>
  </si>
  <si>
    <t>BİTLİS</t>
  </si>
  <si>
    <t>BURDUR</t>
  </si>
  <si>
    <t>BURSA</t>
  </si>
  <si>
    <t>ÇANAKKALE</t>
  </si>
  <si>
    <t>DENİZLİ</t>
  </si>
  <si>
    <t>DİYARBAKIR</t>
  </si>
  <si>
    <t>EDİRNE</t>
  </si>
  <si>
    <t>ELAZIĞ</t>
  </si>
  <si>
    <t>ERZİNCAN</t>
  </si>
  <si>
    <t>ERZURUM</t>
  </si>
  <si>
    <t>ESKİŞEHİR</t>
  </si>
  <si>
    <t>GAZİANTEP</t>
  </si>
  <si>
    <t>GİRESUN</t>
  </si>
  <si>
    <t>GÜMÜŞHANE</t>
  </si>
  <si>
    <t>HATAY</t>
  </si>
  <si>
    <t>ISPARTA</t>
  </si>
  <si>
    <t>MERSİN</t>
  </si>
  <si>
    <t>İSTANBUL</t>
  </si>
  <si>
    <t>İZMİR</t>
  </si>
  <si>
    <t>KARS</t>
  </si>
  <si>
    <t>KIRKLARELİ</t>
  </si>
  <si>
    <t>KIRŞEHİR</t>
  </si>
  <si>
    <t>KOCAELİ</t>
  </si>
  <si>
    <t>KONYA</t>
  </si>
  <si>
    <t>KÜTAHYA</t>
  </si>
  <si>
    <t>MALATYA</t>
  </si>
  <si>
    <t>MANİSA</t>
  </si>
  <si>
    <t>KAHRAMANMARAŞ</t>
  </si>
  <si>
    <t>MARDİN</t>
  </si>
  <si>
    <t>MUĞLA</t>
  </si>
  <si>
    <t>MUŞ</t>
  </si>
  <si>
    <t>NEVŞEHİR</t>
  </si>
  <si>
    <t>NİĞDE</t>
  </si>
  <si>
    <t>ORDU</t>
  </si>
  <si>
    <t>RİZE</t>
  </si>
  <si>
    <t>SAKARYA</t>
  </si>
  <si>
    <t>SAMSUN</t>
  </si>
  <si>
    <t>SİİRT</t>
  </si>
  <si>
    <t>SİNOP</t>
  </si>
  <si>
    <t>SİVAS</t>
  </si>
  <si>
    <t>TOKAT</t>
  </si>
  <si>
    <t>TRABZON</t>
  </si>
  <si>
    <t>TUNCELİ</t>
  </si>
  <si>
    <t>ŞANLIURFA</t>
  </si>
  <si>
    <t>UŞAK</t>
  </si>
  <si>
    <t>VAN</t>
  </si>
  <si>
    <t>YOZGAT</t>
  </si>
  <si>
    <t>ZONGULDAK</t>
  </si>
  <si>
    <t>AKSARAY</t>
  </si>
  <si>
    <t>BAYBURT</t>
  </si>
  <si>
    <t>KIRIKKALE</t>
  </si>
  <si>
    <t>BATMAN</t>
  </si>
  <si>
    <t>ŞIRNAK</t>
  </si>
  <si>
    <t>BARTIN</t>
  </si>
  <si>
    <t>ARDAHAN</t>
  </si>
  <si>
    <t>IĞDIR</t>
  </si>
  <si>
    <t>YALOVA</t>
  </si>
  <si>
    <t>KARABÜK</t>
  </si>
  <si>
    <t>KİLİS</t>
  </si>
  <si>
    <t>DÜZCE</t>
  </si>
  <si>
    <t>HAKKARİ</t>
  </si>
  <si>
    <t>AFYON</t>
  </si>
  <si>
    <t>İş Güvenliği</t>
  </si>
  <si>
    <t>Az Tehlikeli
Tam Zamanlı</t>
  </si>
  <si>
    <t>Çok Tehlikeli
Tam Zamanlı</t>
  </si>
  <si>
    <t>İL</t>
  </si>
  <si>
    <t>No</t>
  </si>
  <si>
    <t>İRİS OSGB</t>
  </si>
  <si>
    <t>HEKİM
Birim Bedel</t>
  </si>
  <si>
    <t>Hemşire
Birim Bedel</t>
  </si>
  <si>
    <t>Az Tehlikeli
Birim Bedel</t>
  </si>
  <si>
    <t>Tehlikeli
Birim Bedel</t>
  </si>
  <si>
    <t>Çok Tehlikeli
Birim Bedel</t>
  </si>
  <si>
    <t>Az Tehlikeli
Tam Zamanlı
Birim Bedel</t>
  </si>
  <si>
    <t>Çok Tehlikeli
Tam Zamanlı
Birim Bedel</t>
  </si>
  <si>
    <t>Toplam</t>
  </si>
  <si>
    <t>TEZ MEDİKAL</t>
  </si>
  <si>
    <t>DOĞA OSGB</t>
  </si>
  <si>
    <r>
      <t xml:space="preserve">HEKİM
</t>
    </r>
    <r>
      <rPr>
        <b/>
        <sz val="10"/>
        <color rgb="FFFF0000"/>
        <rFont val="Calibri"/>
        <family val="2"/>
        <charset val="162"/>
        <scheme val="minor"/>
      </rPr>
      <t>(Yıllık Dakika)</t>
    </r>
  </si>
  <si>
    <r>
      <t xml:space="preserve">HEMŞİRE
</t>
    </r>
    <r>
      <rPr>
        <b/>
        <sz val="10"/>
        <color rgb="FFFF0000"/>
        <rFont val="Calibri"/>
        <family val="2"/>
        <charset val="162"/>
        <scheme val="minor"/>
      </rPr>
      <t>(Yıllık Dakika)</t>
    </r>
  </si>
  <si>
    <t>HEKİM
Toplam Bedel</t>
  </si>
  <si>
    <t>Hemşire
Toplam Bedel</t>
  </si>
  <si>
    <t>Çok Tehlikeli
Tam Zamanlı
Toplam Bedel</t>
  </si>
  <si>
    <t>Az Tehlikeli
Tam Zamanlı
Toplam Bedel</t>
  </si>
  <si>
    <t>Çok Tehlikeli
Toplam Bedel</t>
  </si>
  <si>
    <t>Tehlikeli
Toplam Bedel</t>
  </si>
  <si>
    <t>Az Tehlikeli
Toplam Bedel</t>
  </si>
  <si>
    <r>
      <t xml:space="preserve">Az Tehlikeli
</t>
    </r>
    <r>
      <rPr>
        <b/>
        <sz val="10"/>
        <color rgb="FFFF0000"/>
        <rFont val="Calibri"/>
        <family val="2"/>
        <scheme val="minor"/>
      </rPr>
      <t>(Aylık Saat)</t>
    </r>
  </si>
  <si>
    <r>
      <t xml:space="preserve">Tehlikeli
</t>
    </r>
    <r>
      <rPr>
        <b/>
        <sz val="10"/>
        <color rgb="FFFF0000"/>
        <rFont val="Calibri"/>
        <family val="2"/>
        <scheme val="minor"/>
      </rPr>
      <t>(Aylık Saat)</t>
    </r>
  </si>
  <si>
    <r>
      <t xml:space="preserve">Çok Tehlikeli
</t>
    </r>
    <r>
      <rPr>
        <b/>
        <sz val="10"/>
        <color rgb="FFFF0000"/>
        <rFont val="Calibri"/>
        <family val="2"/>
        <scheme val="minor"/>
      </rPr>
      <t>(Aylık Saat)</t>
    </r>
  </si>
  <si>
    <t>EKOTEKNİK</t>
  </si>
  <si>
    <t>AKADEMİ OSGB</t>
  </si>
  <si>
    <t>EURO-LINE</t>
  </si>
  <si>
    <t>ERKAR OSGB</t>
  </si>
  <si>
    <t>İŞ YERİ HEKİMİ</t>
  </si>
  <si>
    <t>UZMAN İŞ YERİ HEKİMİ</t>
  </si>
  <si>
    <t>DİĞER SAĞ. PERSONELİ</t>
  </si>
  <si>
    <t>A SINIFI İSG UZMANI</t>
  </si>
  <si>
    <t>B SINIFI İSG UZMANI</t>
  </si>
  <si>
    <t>C SINIFI İSG UZMANI</t>
  </si>
  <si>
    <t>ARAÇ</t>
  </si>
  <si>
    <t>Aylık Kira Bedeli</t>
  </si>
  <si>
    <r>
      <t xml:space="preserve">Tam Zamanlı 
</t>
    </r>
    <r>
      <rPr>
        <sz val="9"/>
        <color rgb="FFFF0000"/>
        <rFont val="Calibri"/>
        <family val="2"/>
        <scheme val="minor"/>
      </rPr>
      <t>Aylık Bedel</t>
    </r>
  </si>
  <si>
    <r>
      <t xml:space="preserve">Kısmi Zamanlı
</t>
    </r>
    <r>
      <rPr>
        <sz val="9"/>
        <color rgb="FFFF0000"/>
        <rFont val="Calibri"/>
        <family val="2"/>
        <scheme val="minor"/>
      </rPr>
      <t>Dk.Birim Bedel</t>
    </r>
  </si>
  <si>
    <r>
      <t xml:space="preserve">TOPLAM TUTAR
</t>
    </r>
    <r>
      <rPr>
        <b/>
        <sz val="11"/>
        <color rgb="FFFF0000"/>
        <rFont val="Calibri"/>
        <family val="2"/>
        <scheme val="minor"/>
      </rPr>
      <t xml:space="preserve">(YILLIK)
</t>
    </r>
  </si>
  <si>
    <t xml:space="preserve">İL
</t>
  </si>
  <si>
    <t xml:space="preserve">No
</t>
  </si>
  <si>
    <r>
      <t xml:space="preserve">Tam Zamanlı 
</t>
    </r>
    <r>
      <rPr>
        <sz val="9"/>
        <color rgb="FFFF0000"/>
        <rFont val="Calibri"/>
        <family val="2"/>
        <scheme val="minor"/>
      </rPr>
      <t>Kişi Sayısı</t>
    </r>
  </si>
  <si>
    <r>
      <t xml:space="preserve">Kısmi Zamanlı
</t>
    </r>
    <r>
      <rPr>
        <sz val="9"/>
        <color rgb="FFFF0000"/>
        <rFont val="Calibri"/>
        <family val="2"/>
        <scheme val="minor"/>
      </rPr>
      <t>Aylık Dk</t>
    </r>
  </si>
  <si>
    <t>Araç Sayısı</t>
  </si>
  <si>
    <t>BÖLGE</t>
  </si>
  <si>
    <t>ADANA BÖLGE</t>
  </si>
  <si>
    <t>DİYARBAKIR BÖLGE</t>
  </si>
  <si>
    <t>ANTALYA BÖLGE</t>
  </si>
  <si>
    <t>ERZURUM BÖLGE</t>
  </si>
  <si>
    <t>SAMSUN BÖLGE</t>
  </si>
  <si>
    <t>ANKARA BÖLGE</t>
  </si>
  <si>
    <t>TRABZON BÖLGE</t>
  </si>
  <si>
    <t>İZMİR BÖLGE</t>
  </si>
  <si>
    <t>BURSA BÖLGE</t>
  </si>
  <si>
    <t>İSTANBUL BÖLGE</t>
  </si>
  <si>
    <t>KAYSERİ BÖLGE</t>
  </si>
  <si>
    <t>GENEL MÜDÜRLÜK</t>
  </si>
  <si>
    <t>ANKARA GM</t>
  </si>
  <si>
    <t>İSTANBUL GM</t>
  </si>
  <si>
    <t>OSMANİYE</t>
  </si>
  <si>
    <t>BOLU</t>
  </si>
  <si>
    <t>ÇANKIRI</t>
  </si>
  <si>
    <t>KASTAMONU</t>
  </si>
  <si>
    <t>KARAMAN</t>
  </si>
  <si>
    <t>TEKİRDAĞ</t>
  </si>
  <si>
    <t>KAYSERİ</t>
  </si>
  <si>
    <t>ÇORUM</t>
  </si>
  <si>
    <t>Adana Bölge Toplam</t>
  </si>
  <si>
    <t>Genel Müdürlük Toplam</t>
  </si>
  <si>
    <t>Ankara Bölge Toplam</t>
  </si>
  <si>
    <t>Antalya Bölge Toplam</t>
  </si>
  <si>
    <t>Bursa Bölge Toplam</t>
  </si>
  <si>
    <t>Diyarbakır Bölge Toplam</t>
  </si>
  <si>
    <t>Erzurum Bölge Toplam</t>
  </si>
  <si>
    <t>İstanbul Bölge Toplam</t>
  </si>
  <si>
    <t>İzmir Bölge Toplam</t>
  </si>
  <si>
    <t>Kayseri Bölge Toplam</t>
  </si>
  <si>
    <t>Samsun Bölge Toplam</t>
  </si>
  <si>
    <t>Trabzon Bölge Toplam</t>
  </si>
  <si>
    <t>FİRMA TEKLİFİ -  Türk Lirası - KDV Hariç</t>
  </si>
  <si>
    <t>TT Destek GENEL TOPLAM</t>
  </si>
  <si>
    <r>
      <rPr>
        <b/>
        <sz val="13"/>
        <color theme="8" tint="-0.499984740745262"/>
        <rFont val="Calibri"/>
        <family val="2"/>
        <scheme val="minor"/>
      </rPr>
      <t>TT DESTEK A.Ş. İHTİYAÇ MİKTARLARI</t>
    </r>
    <r>
      <rPr>
        <sz val="11"/>
        <color theme="1"/>
        <rFont val="Calibri"/>
        <family val="2"/>
        <charset val="162"/>
        <scheme val="minor"/>
      </rPr>
      <t xml:space="preserve">
</t>
    </r>
    <r>
      <rPr>
        <i/>
        <sz val="11"/>
        <color rgb="FFC00000"/>
        <rFont val="Calibri"/>
        <family val="2"/>
        <scheme val="minor"/>
      </rPr>
      <t>(Buradaki miktarlar taahhüt anlamına gelmemektedir. İhtiyaca göre artış veya azalış gösterebilecektir.)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</si>
</sst>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₺_-;\-* #,##0.00\ _₺_-;_-* &quot;-&quot;??\ _₺_-;_-@_-"/>
    <numFmt numFmtId="165" formatCode="_-* #,##0.00\ &quot;TL&quot;_-;\-* #,##0.00\ &quot;TL&quot;_-;_-* &quot;-&quot;??\ &quot;TL&quot;_-;_-@_-"/>
    <numFmt numFmtId="166" formatCode="_-* #,##0\ &quot;TL&quot;_-;\-* #,##0\ &quot;TL&quot;_-;_-* &quot;-&quot;??\ &quot;TL&quot;_-;_-@_-"/>
    <numFmt numFmtId="167" formatCode="_-* #,##0\ _₺_-;\-* #,##0\ _₺_-;_-* &quot;-&quot;??\ _₺_-;_-@_-"/>
  </numFmts>
  <fonts count="20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0"/>
      <color rgb="FFFF0000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3"/>
      <color theme="8" tint="-0.49998474074526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i/>
      <sz val="11"/>
      <color rgb="FFC00000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b/>
      <sz val="10"/>
      <color theme="5" tint="-0.499984740745262"/>
      <name val="Calibri"/>
      <family val="2"/>
      <scheme val="minor"/>
    </font>
    <font>
      <b/>
      <sz val="14"/>
      <color theme="1"/>
      <name val="Calibri"/>
      <family val="2"/>
      <charset val="16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5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2" fillId="0" borderId="0" xfId="0" applyFont="1" applyAlignment="1">
      <alignment horizontal="center" vertical="center"/>
    </xf>
    <xf numFmtId="166" fontId="5" fillId="0" borderId="0" xfId="1" applyNumberFormat="1" applyFont="1" applyAlignment="1">
      <alignment horizontal="center" vertical="center"/>
    </xf>
    <xf numFmtId="166" fontId="5" fillId="0" borderId="0" xfId="1" applyNumberFormat="1" applyFont="1" applyAlignment="1">
      <alignment horizontal="left" vertical="center" indent="1"/>
    </xf>
    <xf numFmtId="0" fontId="0" fillId="0" borderId="1" xfId="0" applyBorder="1" applyAlignment="1">
      <alignment horizontal="center" vertical="center"/>
    </xf>
    <xf numFmtId="166" fontId="5" fillId="0" borderId="0" xfId="1" applyNumberFormat="1" applyFont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left" vertical="center" indent="1"/>
    </xf>
    <xf numFmtId="0" fontId="0" fillId="0" borderId="9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67" fontId="2" fillId="0" borderId="1" xfId="2" applyNumberFormat="1" applyFont="1" applyBorder="1" applyAlignment="1">
      <alignment horizontal="center" vertical="center"/>
    </xf>
    <xf numFmtId="167" fontId="2" fillId="0" borderId="8" xfId="2" applyNumberFormat="1" applyFont="1" applyBorder="1" applyAlignment="1">
      <alignment horizontal="center" vertical="center"/>
    </xf>
    <xf numFmtId="166" fontId="9" fillId="0" borderId="0" xfId="1" applyNumberFormat="1" applyFont="1" applyBorder="1" applyAlignment="1">
      <alignment vertical="center"/>
    </xf>
    <xf numFmtId="0" fontId="6" fillId="3" borderId="6" xfId="0" applyFont="1" applyFill="1" applyBorder="1" applyAlignment="1">
      <alignment horizontal="center" vertical="center"/>
    </xf>
    <xf numFmtId="166" fontId="6" fillId="3" borderId="6" xfId="1" applyNumberFormat="1" applyFont="1" applyFill="1" applyBorder="1" applyAlignment="1">
      <alignment horizontal="center" vertical="center"/>
    </xf>
    <xf numFmtId="166" fontId="6" fillId="3" borderId="9" xfId="1" applyNumberFormat="1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167" fontId="2" fillId="4" borderId="1" xfId="2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66" fontId="6" fillId="4" borderId="6" xfId="1" applyNumberFormat="1" applyFont="1" applyFill="1" applyBorder="1" applyAlignment="1">
      <alignment horizontal="center" vertical="center"/>
    </xf>
    <xf numFmtId="167" fontId="2" fillId="4" borderId="8" xfId="2" applyNumberFormat="1" applyFont="1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166" fontId="6" fillId="4" borderId="9" xfId="1" applyNumberFormat="1" applyFont="1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6" fillId="2" borderId="13" xfId="0" applyFont="1" applyFill="1" applyBorder="1" applyAlignment="1">
      <alignment wrapText="1"/>
    </xf>
    <xf numFmtId="0" fontId="7" fillId="2" borderId="19" xfId="0" applyFont="1" applyFill="1" applyBorder="1" applyAlignment="1">
      <alignment horizontal="center" wrapText="1"/>
    </xf>
    <xf numFmtId="0" fontId="6" fillId="2" borderId="31" xfId="0" applyFont="1" applyFill="1" applyBorder="1" applyAlignment="1">
      <alignment horizontal="center" wrapText="1"/>
    </xf>
    <xf numFmtId="0" fontId="6" fillId="0" borderId="25" xfId="0" applyFont="1" applyBorder="1" applyAlignment="1">
      <alignment horizontal="left"/>
    </xf>
    <xf numFmtId="0" fontId="0" fillId="0" borderId="20" xfId="0" applyBorder="1" applyAlignment="1">
      <alignment horizontal="left"/>
    </xf>
    <xf numFmtId="4" fontId="3" fillId="0" borderId="0" xfId="0" applyNumberFormat="1" applyFont="1" applyAlignment="1">
      <alignment horizontal="center"/>
    </xf>
    <xf numFmtId="166" fontId="10" fillId="2" borderId="25" xfId="1" applyNumberFormat="1" applyFont="1" applyFill="1" applyBorder="1" applyAlignment="1">
      <alignment horizontal="center"/>
    </xf>
    <xf numFmtId="3" fontId="3" fillId="6" borderId="21" xfId="2" applyNumberFormat="1" applyFont="1" applyFill="1" applyBorder="1" applyAlignment="1">
      <alignment horizontal="right"/>
    </xf>
    <xf numFmtId="0" fontId="7" fillId="7" borderId="16" xfId="0" applyFont="1" applyFill="1" applyBorder="1" applyAlignment="1">
      <alignment horizontal="center" wrapText="1"/>
    </xf>
    <xf numFmtId="0" fontId="6" fillId="7" borderId="24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center"/>
    </xf>
    <xf numFmtId="0" fontId="6" fillId="0" borderId="37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6" fillId="0" borderId="40" xfId="0" applyFont="1" applyBorder="1" applyAlignment="1">
      <alignment horizontal="center" vertical="top" wrapText="1"/>
    </xf>
    <xf numFmtId="0" fontId="0" fillId="0" borderId="17" xfId="0" applyBorder="1" applyAlignment="1">
      <alignment horizontal="center"/>
    </xf>
    <xf numFmtId="166" fontId="19" fillId="0" borderId="0" xfId="1" applyNumberFormat="1" applyFont="1" applyAlignment="1">
      <alignment horizontal="center"/>
    </xf>
    <xf numFmtId="3" fontId="19" fillId="0" borderId="0" xfId="1" applyNumberFormat="1" applyFont="1" applyAlignment="1">
      <alignment horizontal="right"/>
    </xf>
    <xf numFmtId="3" fontId="19" fillId="0" borderId="0" xfId="1" applyNumberFormat="1" applyFont="1" applyBorder="1" applyAlignment="1">
      <alignment horizontal="right"/>
    </xf>
    <xf numFmtId="0" fontId="0" fillId="0" borderId="44" xfId="0" applyBorder="1" applyAlignment="1">
      <alignment horizontal="center"/>
    </xf>
    <xf numFmtId="0" fontId="0" fillId="0" borderId="45" xfId="0" applyBorder="1" applyAlignment="1">
      <alignment horizontal="left"/>
    </xf>
    <xf numFmtId="166" fontId="10" fillId="2" borderId="46" xfId="1" applyNumberFormat="1" applyFont="1" applyFill="1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left"/>
    </xf>
    <xf numFmtId="3" fontId="3" fillId="6" borderId="52" xfId="2" applyNumberFormat="1" applyFont="1" applyFill="1" applyBorder="1" applyAlignment="1">
      <alignment horizontal="right"/>
    </xf>
    <xf numFmtId="3" fontId="3" fillId="6" borderId="53" xfId="2" applyNumberFormat="1" applyFont="1" applyFill="1" applyBorder="1" applyAlignment="1">
      <alignment horizontal="right"/>
    </xf>
    <xf numFmtId="166" fontId="10" fillId="2" borderId="35" xfId="1" applyNumberFormat="1" applyFont="1" applyFill="1" applyBorder="1" applyAlignment="1">
      <alignment horizontal="center"/>
    </xf>
    <xf numFmtId="0" fontId="17" fillId="0" borderId="56" xfId="0" applyFont="1" applyFill="1" applyBorder="1" applyAlignment="1">
      <alignment horizontal="center"/>
    </xf>
    <xf numFmtId="0" fontId="17" fillId="0" borderId="32" xfId="0" applyFont="1" applyFill="1" applyBorder="1" applyAlignment="1">
      <alignment horizontal="left"/>
    </xf>
    <xf numFmtId="0" fontId="17" fillId="0" borderId="57" xfId="0" applyFont="1" applyFill="1" applyBorder="1" applyAlignment="1">
      <alignment horizontal="right"/>
    </xf>
    <xf numFmtId="3" fontId="18" fillId="0" borderId="32" xfId="2" applyNumberFormat="1" applyFont="1" applyFill="1" applyBorder="1" applyAlignment="1">
      <alignment horizontal="right"/>
    </xf>
    <xf numFmtId="166" fontId="17" fillId="0" borderId="57" xfId="1" applyNumberFormat="1" applyFont="1" applyFill="1" applyBorder="1" applyAlignment="1">
      <alignment horizontal="center"/>
    </xf>
    <xf numFmtId="0" fontId="0" fillId="0" borderId="59" xfId="0" applyBorder="1" applyAlignment="1">
      <alignment horizontal="left"/>
    </xf>
    <xf numFmtId="166" fontId="10" fillId="2" borderId="60" xfId="1" applyNumberFormat="1" applyFont="1" applyFill="1" applyBorder="1" applyAlignment="1">
      <alignment horizontal="center"/>
    </xf>
    <xf numFmtId="0" fontId="17" fillId="0" borderId="64" xfId="0" applyFont="1" applyFill="1" applyBorder="1" applyAlignment="1">
      <alignment horizontal="center"/>
    </xf>
    <xf numFmtId="0" fontId="17" fillId="0" borderId="65" xfId="0" applyFont="1" applyFill="1" applyBorder="1" applyAlignment="1">
      <alignment horizontal="left"/>
    </xf>
    <xf numFmtId="0" fontId="17" fillId="0" borderId="66" xfId="0" applyFont="1" applyFill="1" applyBorder="1" applyAlignment="1">
      <alignment horizontal="right"/>
    </xf>
    <xf numFmtId="4" fontId="18" fillId="0" borderId="64" xfId="2" applyNumberFormat="1" applyFont="1" applyFill="1" applyBorder="1" applyAlignment="1">
      <alignment horizontal="right"/>
    </xf>
    <xf numFmtId="3" fontId="18" fillId="0" borderId="65" xfId="2" applyNumberFormat="1" applyFont="1" applyFill="1" applyBorder="1" applyAlignment="1">
      <alignment horizontal="right"/>
    </xf>
    <xf numFmtId="4" fontId="18" fillId="0" borderId="65" xfId="2" applyNumberFormat="1" applyFont="1" applyFill="1" applyBorder="1" applyAlignment="1">
      <alignment horizontal="right"/>
    </xf>
    <xf numFmtId="166" fontId="17" fillId="0" borderId="66" xfId="1" applyNumberFormat="1" applyFont="1" applyFill="1" applyBorder="1" applyAlignment="1">
      <alignment horizontal="center"/>
    </xf>
    <xf numFmtId="165" fontId="3" fillId="5" borderId="21" xfId="1" applyFont="1" applyFill="1" applyBorder="1" applyAlignment="1">
      <alignment horizontal="right"/>
    </xf>
    <xf numFmtId="0" fontId="11" fillId="7" borderId="17" xfId="0" applyFont="1" applyFill="1" applyBorder="1" applyAlignment="1">
      <alignment horizontal="center" vertical="top" wrapText="1"/>
    </xf>
    <xf numFmtId="0" fontId="11" fillId="7" borderId="21" xfId="0" applyFont="1" applyFill="1" applyBorder="1" applyAlignment="1">
      <alignment horizontal="center" vertical="top" wrapText="1"/>
    </xf>
    <xf numFmtId="0" fontId="11" fillId="7" borderId="22" xfId="0" applyFont="1" applyFill="1" applyBorder="1" applyAlignment="1">
      <alignment horizontal="center" vertical="top" wrapText="1"/>
    </xf>
    <xf numFmtId="0" fontId="11" fillId="7" borderId="23" xfId="0" applyFont="1" applyFill="1" applyBorder="1" applyAlignment="1">
      <alignment horizontal="center" vertical="top" wrapText="1"/>
    </xf>
    <xf numFmtId="0" fontId="12" fillId="7" borderId="25" xfId="0" applyFont="1" applyFill="1" applyBorder="1" applyAlignment="1">
      <alignment horizontal="center" vertical="top" wrapText="1"/>
    </xf>
    <xf numFmtId="0" fontId="11" fillId="2" borderId="17" xfId="0" applyFont="1" applyFill="1" applyBorder="1" applyAlignment="1">
      <alignment horizontal="center" vertical="top" wrapText="1"/>
    </xf>
    <xf numFmtId="0" fontId="11" fillId="2" borderId="21" xfId="0" applyFont="1" applyFill="1" applyBorder="1" applyAlignment="1">
      <alignment horizontal="center" vertical="top" wrapText="1"/>
    </xf>
    <xf numFmtId="0" fontId="11" fillId="2" borderId="29" xfId="0" applyFont="1" applyFill="1" applyBorder="1" applyAlignment="1">
      <alignment horizontal="center" vertical="top" wrapText="1"/>
    </xf>
    <xf numFmtId="0" fontId="11" fillId="2" borderId="20" xfId="0" applyFont="1" applyFill="1" applyBorder="1" applyAlignment="1">
      <alignment horizontal="center" vertical="top" wrapText="1"/>
    </xf>
    <xf numFmtId="0" fontId="11" fillId="2" borderId="18" xfId="0" applyFont="1" applyFill="1" applyBorder="1" applyAlignment="1">
      <alignment horizontal="center" vertical="top" wrapText="1"/>
    </xf>
    <xf numFmtId="0" fontId="12" fillId="2" borderId="29" xfId="0" applyFont="1" applyFill="1" applyBorder="1" applyAlignment="1">
      <alignment horizontal="center" vertical="top" wrapText="1"/>
    </xf>
    <xf numFmtId="165" fontId="3" fillId="5" borderId="17" xfId="1" applyFont="1" applyFill="1" applyBorder="1" applyAlignment="1">
      <alignment horizontal="right"/>
    </xf>
    <xf numFmtId="165" fontId="3" fillId="5" borderId="29" xfId="1" applyFont="1" applyFill="1" applyBorder="1" applyAlignment="1">
      <alignment horizontal="right"/>
    </xf>
    <xf numFmtId="165" fontId="3" fillId="5" borderId="20" xfId="1" applyFont="1" applyFill="1" applyBorder="1" applyAlignment="1">
      <alignment horizontal="right"/>
    </xf>
    <xf numFmtId="165" fontId="3" fillId="5" borderId="18" xfId="1" applyFont="1" applyFill="1" applyBorder="1" applyAlignment="1">
      <alignment horizontal="right"/>
    </xf>
    <xf numFmtId="165" fontId="3" fillId="5" borderId="44" xfId="1" applyFont="1" applyFill="1" applyBorder="1" applyAlignment="1">
      <alignment horizontal="right"/>
    </xf>
    <xf numFmtId="165" fontId="3" fillId="5" borderId="47" xfId="1" applyFont="1" applyFill="1" applyBorder="1" applyAlignment="1">
      <alignment horizontal="right"/>
    </xf>
    <xf numFmtId="165" fontId="3" fillId="5" borderId="48" xfId="1" applyFont="1" applyFill="1" applyBorder="1" applyAlignment="1">
      <alignment horizontal="right"/>
    </xf>
    <xf numFmtId="165" fontId="3" fillId="5" borderId="45" xfId="1" applyFont="1" applyFill="1" applyBorder="1" applyAlignment="1">
      <alignment horizontal="right"/>
    </xf>
    <xf numFmtId="165" fontId="3" fillId="5" borderId="49" xfId="1" applyFont="1" applyFill="1" applyBorder="1" applyAlignment="1">
      <alignment horizontal="right"/>
    </xf>
    <xf numFmtId="165" fontId="18" fillId="0" borderId="56" xfId="1" applyFont="1" applyFill="1" applyBorder="1" applyAlignment="1">
      <alignment horizontal="right"/>
    </xf>
    <xf numFmtId="165" fontId="18" fillId="0" borderId="32" xfId="1" applyFont="1" applyFill="1" applyBorder="1" applyAlignment="1">
      <alignment horizontal="right"/>
    </xf>
    <xf numFmtId="165" fontId="3" fillId="5" borderId="50" xfId="1" applyFont="1" applyFill="1" applyBorder="1" applyAlignment="1">
      <alignment horizontal="right"/>
    </xf>
    <xf numFmtId="165" fontId="3" fillId="5" borderId="53" xfId="1" applyFont="1" applyFill="1" applyBorder="1" applyAlignment="1">
      <alignment horizontal="right"/>
    </xf>
    <xf numFmtId="165" fontId="3" fillId="5" borderId="54" xfId="1" applyFont="1" applyFill="1" applyBorder="1" applyAlignment="1">
      <alignment horizontal="right"/>
    </xf>
    <xf numFmtId="165" fontId="3" fillId="5" borderId="51" xfId="1" applyFont="1" applyFill="1" applyBorder="1" applyAlignment="1">
      <alignment horizontal="right"/>
    </xf>
    <xf numFmtId="165" fontId="3" fillId="5" borderId="55" xfId="1" applyFont="1" applyFill="1" applyBorder="1" applyAlignment="1">
      <alignment horizontal="right"/>
    </xf>
    <xf numFmtId="165" fontId="3" fillId="5" borderId="58" xfId="1" applyFont="1" applyFill="1" applyBorder="1" applyAlignment="1">
      <alignment horizontal="right"/>
    </xf>
    <xf numFmtId="165" fontId="3" fillId="5" borderId="61" xfId="1" applyFont="1" applyFill="1" applyBorder="1" applyAlignment="1">
      <alignment horizontal="right"/>
    </xf>
    <xf numFmtId="165" fontId="3" fillId="5" borderId="62" xfId="1" applyFont="1" applyFill="1" applyBorder="1" applyAlignment="1">
      <alignment horizontal="right"/>
    </xf>
    <xf numFmtId="165" fontId="3" fillId="5" borderId="59" xfId="1" applyFont="1" applyFill="1" applyBorder="1" applyAlignment="1">
      <alignment horizontal="right"/>
    </xf>
    <xf numFmtId="165" fontId="3" fillId="5" borderId="63" xfId="1" applyFont="1" applyFill="1" applyBorder="1" applyAlignment="1">
      <alignment horizontal="right"/>
    </xf>
    <xf numFmtId="165" fontId="18" fillId="0" borderId="64" xfId="1" applyFont="1" applyFill="1" applyBorder="1" applyAlignment="1">
      <alignment horizontal="right"/>
    </xf>
    <xf numFmtId="165" fontId="18" fillId="0" borderId="65" xfId="1" applyFont="1" applyFill="1" applyBorder="1" applyAlignment="1">
      <alignment horizontal="right"/>
    </xf>
    <xf numFmtId="0" fontId="6" fillId="0" borderId="46" xfId="0" applyFont="1" applyBorder="1" applyAlignment="1">
      <alignment horizontal="left"/>
    </xf>
    <xf numFmtId="0" fontId="6" fillId="0" borderId="35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9" fillId="0" borderId="33" xfId="0" applyFont="1" applyBorder="1" applyAlignment="1">
      <alignment horizontal="center" vertical="top" wrapText="1"/>
    </xf>
    <xf numFmtId="0" fontId="9" fillId="0" borderId="34" xfId="0" applyFont="1" applyBorder="1" applyAlignment="1">
      <alignment horizontal="center" vertical="top" wrapText="1"/>
    </xf>
    <xf numFmtId="4" fontId="3" fillId="0" borderId="0" xfId="0" applyNumberFormat="1" applyFont="1" applyFill="1" applyAlignment="1">
      <alignment horizontal="center"/>
    </xf>
    <xf numFmtId="166" fontId="19" fillId="0" borderId="0" xfId="1" applyNumberFormat="1" applyFont="1" applyAlignment="1">
      <alignment horizontal="right"/>
    </xf>
    <xf numFmtId="166" fontId="19" fillId="0" borderId="0" xfId="1" applyNumberFormat="1" applyFont="1" applyBorder="1" applyAlignment="1">
      <alignment horizontal="right"/>
    </xf>
    <xf numFmtId="167" fontId="3" fillId="6" borderId="25" xfId="2" applyNumberFormat="1" applyFont="1" applyFill="1" applyBorder="1" applyAlignment="1">
      <alignment horizontal="right"/>
    </xf>
    <xf numFmtId="167" fontId="18" fillId="0" borderId="57" xfId="2" applyNumberFormat="1" applyFont="1" applyFill="1" applyBorder="1" applyAlignment="1">
      <alignment horizontal="right"/>
    </xf>
    <xf numFmtId="167" fontId="18" fillId="0" borderId="66" xfId="2" applyNumberFormat="1" applyFont="1" applyFill="1" applyBorder="1" applyAlignment="1">
      <alignment horizontal="right"/>
    </xf>
    <xf numFmtId="164" fontId="18" fillId="0" borderId="32" xfId="2" applyFont="1" applyFill="1" applyBorder="1" applyAlignment="1">
      <alignment horizontal="right"/>
    </xf>
    <xf numFmtId="164" fontId="18" fillId="0" borderId="65" xfId="2" applyFont="1" applyFill="1" applyBorder="1" applyAlignment="1">
      <alignment horizontal="right"/>
    </xf>
    <xf numFmtId="167" fontId="18" fillId="0" borderId="65" xfId="2" applyNumberFormat="1" applyFont="1" applyFill="1" applyBorder="1" applyAlignment="1">
      <alignment horizontal="right"/>
    </xf>
    <xf numFmtId="164" fontId="3" fillId="6" borderId="23" xfId="2" applyFont="1" applyFill="1" applyBorder="1" applyAlignment="1">
      <alignment horizontal="right"/>
    </xf>
    <xf numFmtId="164" fontId="19" fillId="0" borderId="0" xfId="2" applyFont="1" applyAlignment="1">
      <alignment horizontal="right"/>
    </xf>
    <xf numFmtId="164" fontId="3" fillId="0" borderId="0" xfId="2" applyFont="1" applyAlignment="1">
      <alignment horizontal="center"/>
    </xf>
    <xf numFmtId="164" fontId="0" fillId="0" borderId="0" xfId="2" applyFont="1" applyAlignment="1">
      <alignment horizontal="center"/>
    </xf>
    <xf numFmtId="0" fontId="7" fillId="7" borderId="67" xfId="0" applyFont="1" applyFill="1" applyBorder="1" applyAlignment="1">
      <alignment horizontal="center" wrapText="1"/>
    </xf>
    <xf numFmtId="164" fontId="3" fillId="6" borderId="17" xfId="2" applyFont="1" applyFill="1" applyBorder="1" applyAlignment="1">
      <alignment horizontal="right"/>
    </xf>
    <xf numFmtId="164" fontId="18" fillId="0" borderId="56" xfId="2" applyFont="1" applyFill="1" applyBorder="1" applyAlignment="1">
      <alignment horizontal="right"/>
    </xf>
    <xf numFmtId="164" fontId="3" fillId="6" borderId="22" xfId="2" applyFont="1" applyFill="1" applyBorder="1" applyAlignment="1">
      <alignment horizontal="right"/>
    </xf>
    <xf numFmtId="0" fontId="7" fillId="2" borderId="30" xfId="0" applyFont="1" applyFill="1" applyBorder="1" applyAlignment="1">
      <alignment horizontal="center" wrapText="1"/>
    </xf>
    <xf numFmtId="0" fontId="7" fillId="2" borderId="28" xfId="0" applyFont="1" applyFill="1" applyBorder="1" applyAlignment="1">
      <alignment horizontal="center" wrapText="1"/>
    </xf>
    <xf numFmtId="0" fontId="15" fillId="5" borderId="41" xfId="0" applyFont="1" applyFill="1" applyBorder="1" applyAlignment="1">
      <alignment horizontal="center"/>
    </xf>
    <xf numFmtId="0" fontId="15" fillId="5" borderId="42" xfId="0" applyFont="1" applyFill="1" applyBorder="1" applyAlignment="1">
      <alignment horizontal="center"/>
    </xf>
    <xf numFmtId="0" fontId="15" fillId="5" borderId="43" xfId="0" applyFont="1" applyFill="1" applyBorder="1" applyAlignment="1">
      <alignment horizontal="center"/>
    </xf>
    <xf numFmtId="0" fontId="10" fillId="0" borderId="14" xfId="0" applyFont="1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0" fillId="0" borderId="36" xfId="0" applyBorder="1" applyAlignment="1">
      <alignment horizontal="center"/>
    </xf>
    <xf numFmtId="0" fontId="7" fillId="2" borderId="26" xfId="0" applyFont="1" applyFill="1" applyBorder="1" applyAlignment="1">
      <alignment horizontal="center" wrapText="1"/>
    </xf>
    <xf numFmtId="0" fontId="7" fillId="2" borderId="27" xfId="0" applyFont="1" applyFill="1" applyBorder="1" applyAlignment="1">
      <alignment horizontal="center" wrapText="1"/>
    </xf>
    <xf numFmtId="0" fontId="7" fillId="7" borderId="15" xfId="0" applyFont="1" applyFill="1" applyBorder="1" applyAlignment="1">
      <alignment horizontal="center" wrapText="1"/>
    </xf>
    <xf numFmtId="0" fontId="7" fillId="7" borderId="16" xfId="0" applyFont="1" applyFill="1" applyBorder="1" applyAlignment="1">
      <alignment horizontal="center" wrapText="1"/>
    </xf>
    <xf numFmtId="0" fontId="6" fillId="7" borderId="16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166" fontId="5" fillId="0" borderId="0" xfId="1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</cellXfs>
  <cellStyles count="3">
    <cellStyle name="Comma" xfId="2" builtinId="3"/>
    <cellStyle name="Currency" xfId="1" builtinId="4"/>
    <cellStyle name="Normal" xfId="0" builtinId="0"/>
  </cellStyles>
  <dxfs count="21"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5"/>
  <sheetViews>
    <sheetView showGridLines="0" tabSelected="1" zoomScale="80" zoomScaleNormal="80" workbookViewId="0">
      <pane xSplit="3" ySplit="3" topLeftCell="D4" activePane="bottomRight" state="frozen"/>
      <selection pane="topRight" activeCell="C1" sqref="C1"/>
      <selection pane="bottomLeft" activeCell="A4" sqref="A4"/>
      <selection pane="bottomRight" activeCell="A30" sqref="A30"/>
    </sheetView>
  </sheetViews>
  <sheetFormatPr defaultColWidth="9.109375" defaultRowHeight="14.4" x14ac:dyDescent="0.3"/>
  <cols>
    <col min="1" max="1" width="3.88671875" style="34" bestFit="1" customWidth="1"/>
    <col min="2" max="2" width="17.44140625" style="34" bestFit="1" customWidth="1"/>
    <col min="3" max="3" width="18.33203125" style="35" bestFit="1" customWidth="1"/>
    <col min="4" max="14" width="8.6640625" style="34" customWidth="1"/>
    <col min="15" max="25" width="8.109375" style="34" customWidth="1"/>
    <col min="26" max="26" width="17" style="34" customWidth="1"/>
    <col min="27" max="16384" width="9.109375" style="34"/>
  </cols>
  <sheetData>
    <row r="1" spans="1:26" ht="31.8" customHeight="1" thickBot="1" x14ac:dyDescent="0.35">
      <c r="D1" s="139" t="s">
        <v>158</v>
      </c>
      <c r="E1" s="140"/>
      <c r="F1" s="140"/>
      <c r="G1" s="140"/>
      <c r="H1" s="140"/>
      <c r="I1" s="140"/>
      <c r="J1" s="140"/>
      <c r="K1" s="140"/>
      <c r="L1" s="140"/>
      <c r="M1" s="140"/>
      <c r="N1" s="141"/>
      <c r="O1" s="136" t="s">
        <v>156</v>
      </c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8"/>
    </row>
    <row r="2" spans="1:26" s="33" customFormat="1" ht="40.799999999999997" customHeight="1" x14ac:dyDescent="0.3">
      <c r="A2" s="47"/>
      <c r="B2" s="48"/>
      <c r="C2" s="49"/>
      <c r="D2" s="144" t="s">
        <v>105</v>
      </c>
      <c r="E2" s="145"/>
      <c r="F2" s="44" t="s">
        <v>106</v>
      </c>
      <c r="G2" s="130" t="s">
        <v>107</v>
      </c>
      <c r="H2" s="146" t="s">
        <v>108</v>
      </c>
      <c r="I2" s="146"/>
      <c r="J2" s="146" t="s">
        <v>109</v>
      </c>
      <c r="K2" s="146"/>
      <c r="L2" s="146" t="s">
        <v>110</v>
      </c>
      <c r="M2" s="146"/>
      <c r="N2" s="45" t="s">
        <v>111</v>
      </c>
      <c r="O2" s="142" t="s">
        <v>105</v>
      </c>
      <c r="P2" s="135"/>
      <c r="Q2" s="37" t="s">
        <v>106</v>
      </c>
      <c r="R2" s="37" t="s">
        <v>107</v>
      </c>
      <c r="S2" s="143" t="s">
        <v>108</v>
      </c>
      <c r="T2" s="135"/>
      <c r="U2" s="134" t="s">
        <v>109</v>
      </c>
      <c r="V2" s="135"/>
      <c r="W2" s="134" t="s">
        <v>110</v>
      </c>
      <c r="X2" s="135"/>
      <c r="Y2" s="37" t="s">
        <v>111</v>
      </c>
      <c r="Z2" s="36"/>
    </row>
    <row r="3" spans="1:26" s="33" customFormat="1" ht="61.2" customHeight="1" x14ac:dyDescent="0.3">
      <c r="A3" s="50" t="s">
        <v>117</v>
      </c>
      <c r="B3" s="115" t="s">
        <v>121</v>
      </c>
      <c r="C3" s="116" t="s">
        <v>116</v>
      </c>
      <c r="D3" s="78" t="s">
        <v>118</v>
      </c>
      <c r="E3" s="79" t="s">
        <v>119</v>
      </c>
      <c r="F3" s="80" t="s">
        <v>118</v>
      </c>
      <c r="G3" s="79" t="s">
        <v>119</v>
      </c>
      <c r="H3" s="81" t="s">
        <v>118</v>
      </c>
      <c r="I3" s="79" t="s">
        <v>119</v>
      </c>
      <c r="J3" s="81" t="s">
        <v>118</v>
      </c>
      <c r="K3" s="79" t="s">
        <v>119</v>
      </c>
      <c r="L3" s="81" t="s">
        <v>118</v>
      </c>
      <c r="M3" s="79" t="s">
        <v>119</v>
      </c>
      <c r="N3" s="82" t="s">
        <v>120</v>
      </c>
      <c r="O3" s="83" t="s">
        <v>113</v>
      </c>
      <c r="P3" s="84" t="s">
        <v>114</v>
      </c>
      <c r="Q3" s="85" t="s">
        <v>113</v>
      </c>
      <c r="R3" s="85" t="s">
        <v>114</v>
      </c>
      <c r="S3" s="87" t="s">
        <v>113</v>
      </c>
      <c r="T3" s="84" t="s">
        <v>114</v>
      </c>
      <c r="U3" s="86" t="s">
        <v>113</v>
      </c>
      <c r="V3" s="84" t="s">
        <v>114</v>
      </c>
      <c r="W3" s="86" t="s">
        <v>113</v>
      </c>
      <c r="X3" s="84" t="s">
        <v>114</v>
      </c>
      <c r="Y3" s="88" t="s">
        <v>112</v>
      </c>
      <c r="Z3" s="38" t="s">
        <v>115</v>
      </c>
    </row>
    <row r="4" spans="1:26" x14ac:dyDescent="0.3">
      <c r="A4" s="51">
        <v>1</v>
      </c>
      <c r="B4" s="40" t="s">
        <v>133</v>
      </c>
      <c r="C4" s="39" t="s">
        <v>134</v>
      </c>
      <c r="D4" s="131"/>
      <c r="E4" s="60">
        <v>725</v>
      </c>
      <c r="F4" s="133"/>
      <c r="G4" s="43">
        <v>0</v>
      </c>
      <c r="H4" s="126">
        <v>0</v>
      </c>
      <c r="I4" s="61">
        <v>0</v>
      </c>
      <c r="J4" s="126">
        <v>0</v>
      </c>
      <c r="K4" s="43">
        <v>0</v>
      </c>
      <c r="L4" s="126">
        <v>0</v>
      </c>
      <c r="M4" s="61">
        <v>1450</v>
      </c>
      <c r="N4" s="120">
        <v>0</v>
      </c>
      <c r="O4" s="89"/>
      <c r="P4" s="77"/>
      <c r="Q4" s="90"/>
      <c r="R4" s="90"/>
      <c r="S4" s="92"/>
      <c r="T4" s="77"/>
      <c r="U4" s="91"/>
      <c r="V4" s="77"/>
      <c r="W4" s="91"/>
      <c r="X4" s="77"/>
      <c r="Y4" s="90"/>
      <c r="Z4" s="42">
        <f>12*(O4*D4+P4*E4+Q4*F4+R4*G4+S4*H4+T4*I4+U4*J4+V4*K4+W4*L4+X4*M4+Y4*N4)</f>
        <v>0</v>
      </c>
    </row>
    <row r="5" spans="1:26" x14ac:dyDescent="0.3">
      <c r="A5" s="55">
        <v>2</v>
      </c>
      <c r="B5" s="56" t="s">
        <v>133</v>
      </c>
      <c r="C5" s="112" t="s">
        <v>135</v>
      </c>
      <c r="D5" s="131"/>
      <c r="E5" s="60">
        <v>710</v>
      </c>
      <c r="F5" s="133"/>
      <c r="G5" s="43">
        <v>0</v>
      </c>
      <c r="H5" s="126">
        <v>0</v>
      </c>
      <c r="I5" s="61">
        <v>0</v>
      </c>
      <c r="J5" s="126">
        <v>0</v>
      </c>
      <c r="K5" s="43">
        <v>0</v>
      </c>
      <c r="L5" s="126">
        <v>0</v>
      </c>
      <c r="M5" s="61">
        <v>0</v>
      </c>
      <c r="N5" s="120">
        <v>0</v>
      </c>
      <c r="O5" s="93"/>
      <c r="P5" s="94"/>
      <c r="Q5" s="95"/>
      <c r="R5" s="95"/>
      <c r="S5" s="97"/>
      <c r="T5" s="94"/>
      <c r="U5" s="96"/>
      <c r="V5" s="94"/>
      <c r="W5" s="96"/>
      <c r="X5" s="94"/>
      <c r="Y5" s="95"/>
      <c r="Z5" s="57">
        <f>12*(O5*D5+P5*E5+Q5*F5+R5*G5+S5*H5+T5*I5+U5*J5+V5*K5+W5*L5+X5*M5+Y5*N5)</f>
        <v>0</v>
      </c>
    </row>
    <row r="6" spans="1:26" s="46" customFormat="1" x14ac:dyDescent="0.3">
      <c r="A6" s="63"/>
      <c r="B6" s="64"/>
      <c r="C6" s="65" t="s">
        <v>145</v>
      </c>
      <c r="D6" s="132">
        <f>SUM(D4:D5)</f>
        <v>0</v>
      </c>
      <c r="E6" s="66">
        <f>SUM(E4:E5)</f>
        <v>1435</v>
      </c>
      <c r="F6" s="123">
        <f>SUM(F4:F5)</f>
        <v>0</v>
      </c>
      <c r="G6" s="66">
        <f t="shared" ref="G6:N6" si="0">SUM(G4:G5)</f>
        <v>0</v>
      </c>
      <c r="H6" s="123">
        <f t="shared" si="0"/>
        <v>0</v>
      </c>
      <c r="I6" s="66">
        <f t="shared" si="0"/>
        <v>0</v>
      </c>
      <c r="J6" s="123">
        <f t="shared" si="0"/>
        <v>0</v>
      </c>
      <c r="K6" s="66">
        <f t="shared" si="0"/>
        <v>0</v>
      </c>
      <c r="L6" s="123">
        <f t="shared" si="0"/>
        <v>0</v>
      </c>
      <c r="M6" s="66">
        <f t="shared" si="0"/>
        <v>1450</v>
      </c>
      <c r="N6" s="121">
        <f t="shared" si="0"/>
        <v>0</v>
      </c>
      <c r="O6" s="98"/>
      <c r="P6" s="99"/>
      <c r="Q6" s="99"/>
      <c r="R6" s="99"/>
      <c r="S6" s="99"/>
      <c r="T6" s="99"/>
      <c r="U6" s="99"/>
      <c r="V6" s="99"/>
      <c r="W6" s="99"/>
      <c r="X6" s="99"/>
      <c r="Y6" s="99"/>
      <c r="Z6" s="67">
        <f>SUM(Z4:Z5)</f>
        <v>0</v>
      </c>
    </row>
    <row r="7" spans="1:26" x14ac:dyDescent="0.3">
      <c r="A7" s="58">
        <v>3</v>
      </c>
      <c r="B7" s="59" t="s">
        <v>131</v>
      </c>
      <c r="C7" s="113" t="s">
        <v>17</v>
      </c>
      <c r="D7" s="131"/>
      <c r="E7" s="60"/>
      <c r="F7" s="133"/>
      <c r="G7" s="43"/>
      <c r="H7" s="126"/>
      <c r="I7" s="61"/>
      <c r="J7" s="126"/>
      <c r="K7" s="43"/>
      <c r="L7" s="126"/>
      <c r="M7" s="61"/>
      <c r="N7" s="120"/>
      <c r="O7" s="100"/>
      <c r="P7" s="101"/>
      <c r="Q7" s="102"/>
      <c r="R7" s="102"/>
      <c r="S7" s="104"/>
      <c r="T7" s="101"/>
      <c r="U7" s="103"/>
      <c r="V7" s="101"/>
      <c r="W7" s="103"/>
      <c r="X7" s="101"/>
      <c r="Y7" s="102"/>
      <c r="Z7" s="62">
        <f t="shared" ref="Z7:Z12" si="1">12*(O7*D7+P7*E7+Q7*F7+R7*G7+S7*H7+T7*I7+U7*J7+V7*K7+W7*L7+X7*M7+Y7*N7)</f>
        <v>0</v>
      </c>
    </row>
    <row r="8" spans="1:26" x14ac:dyDescent="0.3">
      <c r="A8" s="58">
        <v>4</v>
      </c>
      <c r="B8" s="40" t="s">
        <v>131</v>
      </c>
      <c r="C8" s="39" t="s">
        <v>28</v>
      </c>
      <c r="D8" s="131"/>
      <c r="E8" s="60">
        <v>1130</v>
      </c>
      <c r="F8" s="133"/>
      <c r="G8" s="43"/>
      <c r="H8" s="126"/>
      <c r="I8" s="61"/>
      <c r="J8" s="126"/>
      <c r="K8" s="43"/>
      <c r="L8" s="126"/>
      <c r="M8" s="61"/>
      <c r="N8" s="120"/>
      <c r="O8" s="89"/>
      <c r="P8" s="77"/>
      <c r="Q8" s="90"/>
      <c r="R8" s="90"/>
      <c r="S8" s="92"/>
      <c r="T8" s="77"/>
      <c r="U8" s="91"/>
      <c r="V8" s="77"/>
      <c r="W8" s="91"/>
      <c r="X8" s="77"/>
      <c r="Y8" s="90"/>
      <c r="Z8" s="42">
        <f t="shared" si="1"/>
        <v>0</v>
      </c>
    </row>
    <row r="9" spans="1:26" x14ac:dyDescent="0.3">
      <c r="A9" s="58">
        <v>5</v>
      </c>
      <c r="B9" s="40" t="s">
        <v>131</v>
      </c>
      <c r="C9" s="39" t="s">
        <v>31</v>
      </c>
      <c r="D9" s="131"/>
      <c r="E9" s="60"/>
      <c r="F9" s="133"/>
      <c r="G9" s="43"/>
      <c r="H9" s="126"/>
      <c r="I9" s="61"/>
      <c r="J9" s="126"/>
      <c r="K9" s="43"/>
      <c r="L9" s="126"/>
      <c r="M9" s="61"/>
      <c r="N9" s="120"/>
      <c r="O9" s="89"/>
      <c r="P9" s="77"/>
      <c r="Q9" s="90"/>
      <c r="R9" s="90"/>
      <c r="S9" s="92"/>
      <c r="T9" s="77"/>
      <c r="U9" s="91"/>
      <c r="V9" s="77"/>
      <c r="W9" s="91"/>
      <c r="X9" s="77"/>
      <c r="Y9" s="90"/>
      <c r="Z9" s="42">
        <f t="shared" si="1"/>
        <v>0</v>
      </c>
    </row>
    <row r="10" spans="1:26" x14ac:dyDescent="0.3">
      <c r="A10" s="58">
        <v>6</v>
      </c>
      <c r="B10" s="40" t="s">
        <v>131</v>
      </c>
      <c r="C10" s="39" t="s">
        <v>33</v>
      </c>
      <c r="D10" s="131"/>
      <c r="E10" s="60"/>
      <c r="F10" s="133"/>
      <c r="G10" s="43"/>
      <c r="H10" s="126"/>
      <c r="I10" s="61"/>
      <c r="J10" s="126"/>
      <c r="K10" s="43"/>
      <c r="L10" s="126"/>
      <c r="M10" s="61"/>
      <c r="N10" s="120"/>
      <c r="O10" s="89"/>
      <c r="P10" s="77"/>
      <c r="Q10" s="90"/>
      <c r="R10" s="90"/>
      <c r="S10" s="92"/>
      <c r="T10" s="77"/>
      <c r="U10" s="91"/>
      <c r="V10" s="77"/>
      <c r="W10" s="91"/>
      <c r="X10" s="77"/>
      <c r="Y10" s="90"/>
      <c r="Z10" s="42">
        <f t="shared" si="1"/>
        <v>0</v>
      </c>
    </row>
    <row r="11" spans="1:26" x14ac:dyDescent="0.3">
      <c r="A11" s="58">
        <v>7</v>
      </c>
      <c r="B11" s="40" t="s">
        <v>131</v>
      </c>
      <c r="C11" s="39" t="s">
        <v>46</v>
      </c>
      <c r="D11" s="131"/>
      <c r="E11" s="60"/>
      <c r="F11" s="133"/>
      <c r="G11" s="43"/>
      <c r="H11" s="126"/>
      <c r="I11" s="61"/>
      <c r="J11" s="126"/>
      <c r="K11" s="43"/>
      <c r="L11" s="126"/>
      <c r="M11" s="61"/>
      <c r="N11" s="120"/>
      <c r="O11" s="89"/>
      <c r="P11" s="77"/>
      <c r="Q11" s="90"/>
      <c r="R11" s="90"/>
      <c r="S11" s="92"/>
      <c r="T11" s="77"/>
      <c r="U11" s="91"/>
      <c r="V11" s="77"/>
      <c r="W11" s="91"/>
      <c r="X11" s="77"/>
      <c r="Y11" s="90"/>
      <c r="Z11" s="42">
        <f t="shared" si="1"/>
        <v>0</v>
      </c>
    </row>
    <row r="12" spans="1:26" x14ac:dyDescent="0.3">
      <c r="A12" s="58">
        <v>8</v>
      </c>
      <c r="B12" s="68" t="s">
        <v>131</v>
      </c>
      <c r="C12" s="114" t="s">
        <v>141</v>
      </c>
      <c r="D12" s="131"/>
      <c r="E12" s="60"/>
      <c r="F12" s="133"/>
      <c r="G12" s="43"/>
      <c r="H12" s="126"/>
      <c r="I12" s="61"/>
      <c r="J12" s="126"/>
      <c r="K12" s="43"/>
      <c r="L12" s="126"/>
      <c r="M12" s="61"/>
      <c r="N12" s="120"/>
      <c r="O12" s="105"/>
      <c r="P12" s="106"/>
      <c r="Q12" s="107"/>
      <c r="R12" s="107"/>
      <c r="S12" s="109"/>
      <c r="T12" s="106"/>
      <c r="U12" s="108"/>
      <c r="V12" s="106"/>
      <c r="W12" s="108"/>
      <c r="X12" s="106"/>
      <c r="Y12" s="107"/>
      <c r="Z12" s="69">
        <f t="shared" si="1"/>
        <v>0</v>
      </c>
    </row>
    <row r="13" spans="1:26" s="46" customFormat="1" x14ac:dyDescent="0.3">
      <c r="A13" s="63"/>
      <c r="B13" s="64"/>
      <c r="C13" s="65" t="s">
        <v>151</v>
      </c>
      <c r="D13" s="132">
        <f t="shared" ref="D13:N13" si="2">SUM(D7:D12)</f>
        <v>0</v>
      </c>
      <c r="E13" s="66">
        <f t="shared" si="2"/>
        <v>1130</v>
      </c>
      <c r="F13" s="123">
        <f t="shared" si="2"/>
        <v>0</v>
      </c>
      <c r="G13" s="66">
        <f t="shared" si="2"/>
        <v>0</v>
      </c>
      <c r="H13" s="123">
        <f t="shared" si="2"/>
        <v>0</v>
      </c>
      <c r="I13" s="66">
        <f t="shared" si="2"/>
        <v>0</v>
      </c>
      <c r="J13" s="123">
        <f t="shared" si="2"/>
        <v>0</v>
      </c>
      <c r="K13" s="66">
        <f t="shared" si="2"/>
        <v>0</v>
      </c>
      <c r="L13" s="123">
        <f t="shared" si="2"/>
        <v>0</v>
      </c>
      <c r="M13" s="66">
        <f t="shared" si="2"/>
        <v>0</v>
      </c>
      <c r="N13" s="121">
        <f t="shared" si="2"/>
        <v>0</v>
      </c>
      <c r="O13" s="98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67">
        <f>SUM(Z7:Z12)</f>
        <v>0</v>
      </c>
    </row>
    <row r="14" spans="1:26" x14ac:dyDescent="0.3">
      <c r="A14" s="58">
        <v>9</v>
      </c>
      <c r="B14" s="59" t="s">
        <v>130</v>
      </c>
      <c r="C14" s="113" t="s">
        <v>8</v>
      </c>
      <c r="D14" s="131"/>
      <c r="E14" s="60"/>
      <c r="F14" s="133"/>
      <c r="G14" s="43"/>
      <c r="H14" s="126"/>
      <c r="I14" s="61"/>
      <c r="J14" s="126"/>
      <c r="K14" s="43"/>
      <c r="L14" s="126"/>
      <c r="M14" s="61"/>
      <c r="N14" s="120"/>
      <c r="O14" s="100"/>
      <c r="P14" s="101"/>
      <c r="Q14" s="102"/>
      <c r="R14" s="102"/>
      <c r="S14" s="104"/>
      <c r="T14" s="101"/>
      <c r="U14" s="103"/>
      <c r="V14" s="101"/>
      <c r="W14" s="103"/>
      <c r="X14" s="101"/>
      <c r="Y14" s="102"/>
      <c r="Z14" s="62">
        <f t="shared" ref="Z14:Z19" si="3">12*(O14*D14+P14*E14+Q14*F14+R14*G14+S14*H14+T14*I14+U14*J14+V14*K14+W14*L14+X14*M14+Y14*N14)</f>
        <v>0</v>
      </c>
    </row>
    <row r="15" spans="1:26" x14ac:dyDescent="0.3">
      <c r="A15" s="58">
        <v>10</v>
      </c>
      <c r="B15" s="40" t="s">
        <v>130</v>
      </c>
      <c r="C15" s="39" t="s">
        <v>9</v>
      </c>
      <c r="D15" s="131"/>
      <c r="E15" s="60"/>
      <c r="F15" s="133"/>
      <c r="G15" s="43"/>
      <c r="H15" s="126"/>
      <c r="I15" s="61"/>
      <c r="J15" s="126"/>
      <c r="K15" s="43"/>
      <c r="L15" s="126"/>
      <c r="M15" s="61"/>
      <c r="N15" s="120"/>
      <c r="O15" s="89"/>
      <c r="P15" s="77"/>
      <c r="Q15" s="90"/>
      <c r="R15" s="90"/>
      <c r="S15" s="92"/>
      <c r="T15" s="77"/>
      <c r="U15" s="91"/>
      <c r="V15" s="77"/>
      <c r="W15" s="91"/>
      <c r="X15" s="77"/>
      <c r="Y15" s="90"/>
      <c r="Z15" s="42">
        <f t="shared" si="3"/>
        <v>0</v>
      </c>
    </row>
    <row r="16" spans="1:26" x14ac:dyDescent="0.3">
      <c r="A16" s="58">
        <v>11</v>
      </c>
      <c r="B16" s="40" t="s">
        <v>130</v>
      </c>
      <c r="C16" s="39" t="s">
        <v>13</v>
      </c>
      <c r="D16" s="131"/>
      <c r="E16" s="60">
        <v>295</v>
      </c>
      <c r="F16" s="133"/>
      <c r="G16" s="43"/>
      <c r="H16" s="126"/>
      <c r="I16" s="61"/>
      <c r="J16" s="126"/>
      <c r="K16" s="43"/>
      <c r="L16" s="126"/>
      <c r="M16" s="61">
        <v>590</v>
      </c>
      <c r="N16" s="120"/>
      <c r="O16" s="89"/>
      <c r="P16" s="77"/>
      <c r="Q16" s="90"/>
      <c r="R16" s="90"/>
      <c r="S16" s="92"/>
      <c r="T16" s="77"/>
      <c r="U16" s="91"/>
      <c r="V16" s="77"/>
      <c r="W16" s="91"/>
      <c r="X16" s="77"/>
      <c r="Y16" s="90"/>
      <c r="Z16" s="42">
        <f t="shared" si="3"/>
        <v>0</v>
      </c>
    </row>
    <row r="17" spans="1:26" x14ac:dyDescent="0.3">
      <c r="A17" s="58">
        <v>12</v>
      </c>
      <c r="B17" s="40" t="s">
        <v>130</v>
      </c>
      <c r="C17" s="39" t="s">
        <v>14</v>
      </c>
      <c r="D17" s="131"/>
      <c r="E17" s="60"/>
      <c r="F17" s="133"/>
      <c r="G17" s="43"/>
      <c r="H17" s="126"/>
      <c r="I17" s="61"/>
      <c r="J17" s="126"/>
      <c r="K17" s="43"/>
      <c r="L17" s="126"/>
      <c r="M17" s="61"/>
      <c r="N17" s="120"/>
      <c r="O17" s="89"/>
      <c r="P17" s="77"/>
      <c r="Q17" s="90"/>
      <c r="R17" s="90"/>
      <c r="S17" s="92"/>
      <c r="T17" s="77"/>
      <c r="U17" s="91"/>
      <c r="V17" s="77"/>
      <c r="W17" s="91"/>
      <c r="X17" s="77"/>
      <c r="Y17" s="90"/>
      <c r="Z17" s="42">
        <f t="shared" si="3"/>
        <v>0</v>
      </c>
    </row>
    <row r="18" spans="1:26" x14ac:dyDescent="0.3">
      <c r="A18" s="58">
        <v>13</v>
      </c>
      <c r="B18" s="40" t="s">
        <v>130</v>
      </c>
      <c r="C18" s="39" t="s">
        <v>35</v>
      </c>
      <c r="D18" s="131"/>
      <c r="E18" s="60">
        <v>30</v>
      </c>
      <c r="F18" s="133"/>
      <c r="G18" s="43"/>
      <c r="H18" s="126"/>
      <c r="I18" s="61"/>
      <c r="J18" s="126"/>
      <c r="K18" s="43"/>
      <c r="L18" s="126"/>
      <c r="M18" s="61">
        <v>60</v>
      </c>
      <c r="N18" s="120"/>
      <c r="O18" s="89"/>
      <c r="P18" s="77"/>
      <c r="Q18" s="90"/>
      <c r="R18" s="90"/>
      <c r="S18" s="92"/>
      <c r="T18" s="77"/>
      <c r="U18" s="91"/>
      <c r="V18" s="77"/>
      <c r="W18" s="91"/>
      <c r="X18" s="77"/>
      <c r="Y18" s="90"/>
      <c r="Z18" s="42">
        <f t="shared" si="3"/>
        <v>0</v>
      </c>
    </row>
    <row r="19" spans="1:26" x14ac:dyDescent="0.3">
      <c r="A19" s="58">
        <v>14</v>
      </c>
      <c r="B19" s="68" t="s">
        <v>130</v>
      </c>
      <c r="C19" s="114" t="s">
        <v>67</v>
      </c>
      <c r="D19" s="131"/>
      <c r="E19" s="60"/>
      <c r="F19" s="133"/>
      <c r="G19" s="43"/>
      <c r="H19" s="126"/>
      <c r="I19" s="61"/>
      <c r="J19" s="126"/>
      <c r="K19" s="43"/>
      <c r="L19" s="126"/>
      <c r="M19" s="61"/>
      <c r="N19" s="120"/>
      <c r="O19" s="105"/>
      <c r="P19" s="106"/>
      <c r="Q19" s="107"/>
      <c r="R19" s="107"/>
      <c r="S19" s="109"/>
      <c r="T19" s="106"/>
      <c r="U19" s="108"/>
      <c r="V19" s="106"/>
      <c r="W19" s="108"/>
      <c r="X19" s="106"/>
      <c r="Y19" s="107"/>
      <c r="Z19" s="69">
        <f t="shared" si="3"/>
        <v>0</v>
      </c>
    </row>
    <row r="20" spans="1:26" s="46" customFormat="1" x14ac:dyDescent="0.3">
      <c r="A20" s="63"/>
      <c r="B20" s="64"/>
      <c r="C20" s="65" t="s">
        <v>148</v>
      </c>
      <c r="D20" s="132">
        <f t="shared" ref="D20:N20" si="4">SUM(D14:D19)</f>
        <v>0</v>
      </c>
      <c r="E20" s="66">
        <f t="shared" si="4"/>
        <v>325</v>
      </c>
      <c r="F20" s="123">
        <f t="shared" si="4"/>
        <v>0</v>
      </c>
      <c r="G20" s="66">
        <f t="shared" si="4"/>
        <v>0</v>
      </c>
      <c r="H20" s="123">
        <f t="shared" si="4"/>
        <v>0</v>
      </c>
      <c r="I20" s="66">
        <f t="shared" si="4"/>
        <v>0</v>
      </c>
      <c r="J20" s="123">
        <f t="shared" si="4"/>
        <v>0</v>
      </c>
      <c r="K20" s="66">
        <f t="shared" si="4"/>
        <v>0</v>
      </c>
      <c r="L20" s="123">
        <f t="shared" si="4"/>
        <v>0</v>
      </c>
      <c r="M20" s="66">
        <f t="shared" si="4"/>
        <v>650</v>
      </c>
      <c r="N20" s="121">
        <f t="shared" si="4"/>
        <v>0</v>
      </c>
      <c r="O20" s="98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67">
        <f>SUM(Z14:Z19)</f>
        <v>0</v>
      </c>
    </row>
    <row r="21" spans="1:26" x14ac:dyDescent="0.3">
      <c r="A21" s="58">
        <v>15</v>
      </c>
      <c r="B21" s="59" t="s">
        <v>129</v>
      </c>
      <c r="C21" s="113" t="s">
        <v>7</v>
      </c>
      <c r="D21" s="131"/>
      <c r="E21" s="60"/>
      <c r="F21" s="133"/>
      <c r="G21" s="43"/>
      <c r="H21" s="126"/>
      <c r="I21" s="61"/>
      <c r="J21" s="126"/>
      <c r="K21" s="43"/>
      <c r="L21" s="126"/>
      <c r="M21" s="61"/>
      <c r="N21" s="120"/>
      <c r="O21" s="100"/>
      <c r="P21" s="101"/>
      <c r="Q21" s="102"/>
      <c r="R21" s="102"/>
      <c r="S21" s="104"/>
      <c r="T21" s="101"/>
      <c r="U21" s="103"/>
      <c r="V21" s="101"/>
      <c r="W21" s="103"/>
      <c r="X21" s="101"/>
      <c r="Y21" s="102"/>
      <c r="Z21" s="62">
        <f t="shared" ref="Z21:Z26" si="5">12*(O21*D21+P21*E21+Q21*F21+R21*G21+S21*H21+T21*I21+U21*J21+V21*K21+W21*L21+X21*M21+Y21*N21)</f>
        <v>0</v>
      </c>
    </row>
    <row r="22" spans="1:26" x14ac:dyDescent="0.3">
      <c r="A22" s="58">
        <v>16</v>
      </c>
      <c r="B22" s="40" t="s">
        <v>129</v>
      </c>
      <c r="C22" s="39" t="s">
        <v>15</v>
      </c>
      <c r="D22" s="131"/>
      <c r="E22" s="60"/>
      <c r="F22" s="133"/>
      <c r="G22" s="43"/>
      <c r="H22" s="126"/>
      <c r="I22" s="61"/>
      <c r="J22" s="126"/>
      <c r="K22" s="43"/>
      <c r="L22" s="126"/>
      <c r="M22" s="61"/>
      <c r="N22" s="120"/>
      <c r="O22" s="89"/>
      <c r="P22" s="77"/>
      <c r="Q22" s="90"/>
      <c r="R22" s="90"/>
      <c r="S22" s="92"/>
      <c r="T22" s="77"/>
      <c r="U22" s="91"/>
      <c r="V22" s="77"/>
      <c r="W22" s="91"/>
      <c r="X22" s="77"/>
      <c r="Y22" s="90"/>
      <c r="Z22" s="42">
        <f t="shared" si="5"/>
        <v>0</v>
      </c>
    </row>
    <row r="23" spans="1:26" x14ac:dyDescent="0.3">
      <c r="A23" s="58">
        <v>17</v>
      </c>
      <c r="B23" s="40" t="s">
        <v>129</v>
      </c>
      <c r="C23" s="39" t="s">
        <v>29</v>
      </c>
      <c r="D23" s="131"/>
      <c r="E23" s="60">
        <v>645</v>
      </c>
      <c r="F23" s="133"/>
      <c r="G23" s="43"/>
      <c r="H23" s="126"/>
      <c r="I23" s="61"/>
      <c r="J23" s="126"/>
      <c r="K23" s="43"/>
      <c r="L23" s="126"/>
      <c r="M23" s="61">
        <v>1290</v>
      </c>
      <c r="N23" s="120"/>
      <c r="O23" s="89"/>
      <c r="P23" s="77"/>
      <c r="Q23" s="90"/>
      <c r="R23" s="90"/>
      <c r="S23" s="92"/>
      <c r="T23" s="77"/>
      <c r="U23" s="91"/>
      <c r="V23" s="77"/>
      <c r="W23" s="91"/>
      <c r="X23" s="77"/>
      <c r="Y23" s="90"/>
      <c r="Z23" s="42">
        <f t="shared" si="5"/>
        <v>0</v>
      </c>
    </row>
    <row r="24" spans="1:26" x14ac:dyDescent="0.3">
      <c r="A24" s="58">
        <v>18</v>
      </c>
      <c r="B24" s="40" t="s">
        <v>129</v>
      </c>
      <c r="C24" s="39" t="s">
        <v>37</v>
      </c>
      <c r="D24" s="131"/>
      <c r="E24" s="60"/>
      <c r="F24" s="133"/>
      <c r="G24" s="43"/>
      <c r="H24" s="126"/>
      <c r="I24" s="61"/>
      <c r="J24" s="126"/>
      <c r="K24" s="43"/>
      <c r="L24" s="126"/>
      <c r="M24" s="61"/>
      <c r="N24" s="120"/>
      <c r="O24" s="89"/>
      <c r="P24" s="77"/>
      <c r="Q24" s="90"/>
      <c r="R24" s="90"/>
      <c r="S24" s="92"/>
      <c r="T24" s="77"/>
      <c r="U24" s="91"/>
      <c r="V24" s="77"/>
      <c r="W24" s="91"/>
      <c r="X24" s="77"/>
      <c r="Y24" s="90"/>
      <c r="Z24" s="42">
        <f t="shared" si="5"/>
        <v>0</v>
      </c>
    </row>
    <row r="25" spans="1:26" x14ac:dyDescent="0.3">
      <c r="A25" s="58">
        <v>19</v>
      </c>
      <c r="B25" s="40" t="s">
        <v>129</v>
      </c>
      <c r="C25" s="39" t="s">
        <v>40</v>
      </c>
      <c r="D25" s="131"/>
      <c r="E25" s="60"/>
      <c r="F25" s="133"/>
      <c r="G25" s="43"/>
      <c r="H25" s="126"/>
      <c r="I25" s="61"/>
      <c r="J25" s="126"/>
      <c r="K25" s="43"/>
      <c r="L25" s="126"/>
      <c r="M25" s="61"/>
      <c r="N25" s="120"/>
      <c r="O25" s="89"/>
      <c r="P25" s="77"/>
      <c r="Q25" s="90"/>
      <c r="R25" s="90"/>
      <c r="S25" s="92"/>
      <c r="T25" s="77"/>
      <c r="U25" s="91"/>
      <c r="V25" s="77"/>
      <c r="W25" s="91"/>
      <c r="X25" s="77"/>
      <c r="Y25" s="90"/>
      <c r="Z25" s="42">
        <f t="shared" si="5"/>
        <v>0</v>
      </c>
    </row>
    <row r="26" spans="1:26" x14ac:dyDescent="0.3">
      <c r="A26" s="58">
        <v>20</v>
      </c>
      <c r="B26" s="68" t="s">
        <v>129</v>
      </c>
      <c r="C26" s="114" t="s">
        <v>55</v>
      </c>
      <c r="D26" s="131"/>
      <c r="E26" s="60">
        <v>25</v>
      </c>
      <c r="F26" s="133"/>
      <c r="G26" s="43"/>
      <c r="H26" s="126"/>
      <c r="I26" s="61"/>
      <c r="J26" s="126"/>
      <c r="K26" s="43"/>
      <c r="L26" s="126"/>
      <c r="M26" s="61">
        <v>50</v>
      </c>
      <c r="N26" s="120"/>
      <c r="O26" s="105"/>
      <c r="P26" s="106"/>
      <c r="Q26" s="107"/>
      <c r="R26" s="107"/>
      <c r="S26" s="109"/>
      <c r="T26" s="106"/>
      <c r="U26" s="108"/>
      <c r="V26" s="106"/>
      <c r="W26" s="108"/>
      <c r="X26" s="106"/>
      <c r="Y26" s="107"/>
      <c r="Z26" s="69">
        <f t="shared" si="5"/>
        <v>0</v>
      </c>
    </row>
    <row r="27" spans="1:26" s="46" customFormat="1" x14ac:dyDescent="0.3">
      <c r="A27" s="63"/>
      <c r="B27" s="64"/>
      <c r="C27" s="65" t="s">
        <v>152</v>
      </c>
      <c r="D27" s="132">
        <f t="shared" ref="D27:N27" si="6">SUM(D21:D26)</f>
        <v>0</v>
      </c>
      <c r="E27" s="66">
        <f t="shared" si="6"/>
        <v>670</v>
      </c>
      <c r="F27" s="123">
        <f t="shared" si="6"/>
        <v>0</v>
      </c>
      <c r="G27" s="66">
        <f t="shared" si="6"/>
        <v>0</v>
      </c>
      <c r="H27" s="123">
        <f t="shared" si="6"/>
        <v>0</v>
      </c>
      <c r="I27" s="66">
        <f t="shared" si="6"/>
        <v>0</v>
      </c>
      <c r="J27" s="123">
        <f t="shared" si="6"/>
        <v>0</v>
      </c>
      <c r="K27" s="66">
        <f t="shared" si="6"/>
        <v>0</v>
      </c>
      <c r="L27" s="123">
        <f t="shared" si="6"/>
        <v>0</v>
      </c>
      <c r="M27" s="66">
        <f t="shared" si="6"/>
        <v>1340</v>
      </c>
      <c r="N27" s="121">
        <f t="shared" si="6"/>
        <v>0</v>
      </c>
      <c r="O27" s="98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67">
        <f>SUM(Z21:Z26)</f>
        <v>0</v>
      </c>
    </row>
    <row r="28" spans="1:26" x14ac:dyDescent="0.3">
      <c r="A28" s="58">
        <v>21</v>
      </c>
      <c r="B28" s="59" t="s">
        <v>124</v>
      </c>
      <c r="C28" s="113" t="s">
        <v>72</v>
      </c>
      <c r="D28" s="131"/>
      <c r="E28" s="60"/>
      <c r="F28" s="133"/>
      <c r="G28" s="43"/>
      <c r="H28" s="126"/>
      <c r="I28" s="61"/>
      <c r="J28" s="126"/>
      <c r="K28" s="43"/>
      <c r="L28" s="126"/>
      <c r="M28" s="61"/>
      <c r="N28" s="120"/>
      <c r="O28" s="100"/>
      <c r="P28" s="101"/>
      <c r="Q28" s="102"/>
      <c r="R28" s="102"/>
      <c r="S28" s="104"/>
      <c r="T28" s="101"/>
      <c r="U28" s="103"/>
      <c r="V28" s="101"/>
      <c r="W28" s="103"/>
      <c r="X28" s="101"/>
      <c r="Y28" s="102"/>
      <c r="Z28" s="62">
        <f t="shared" ref="Z28:Z33" si="7">12*(O28*D28+P28*E28+Q28*F28+R28*G28+S28*H28+T28*I28+U28*J28+V28*K28+W28*L28+X28*M28+Y28*N28)</f>
        <v>0</v>
      </c>
    </row>
    <row r="29" spans="1:26" x14ac:dyDescent="0.3">
      <c r="A29" s="58">
        <v>22</v>
      </c>
      <c r="B29" s="40" t="s">
        <v>124</v>
      </c>
      <c r="C29" s="39" t="s">
        <v>5</v>
      </c>
      <c r="D29" s="131"/>
      <c r="E29" s="60">
        <v>235</v>
      </c>
      <c r="F29" s="133"/>
      <c r="G29" s="43"/>
      <c r="H29" s="126"/>
      <c r="I29" s="61"/>
      <c r="J29" s="126"/>
      <c r="K29" s="43"/>
      <c r="L29" s="126"/>
      <c r="M29" s="61">
        <v>470</v>
      </c>
      <c r="N29" s="120"/>
      <c r="O29" s="89"/>
      <c r="P29" s="77"/>
      <c r="Q29" s="90"/>
      <c r="R29" s="90"/>
      <c r="S29" s="92"/>
      <c r="T29" s="77"/>
      <c r="U29" s="91"/>
      <c r="V29" s="77"/>
      <c r="W29" s="91"/>
      <c r="X29" s="77"/>
      <c r="Y29" s="90"/>
      <c r="Z29" s="42">
        <f t="shared" si="7"/>
        <v>0</v>
      </c>
    </row>
    <row r="30" spans="1:26" x14ac:dyDescent="0.3">
      <c r="A30" s="58">
        <v>23</v>
      </c>
      <c r="B30" s="40" t="s">
        <v>124</v>
      </c>
      <c r="C30" s="39" t="s">
        <v>12</v>
      </c>
      <c r="D30" s="131"/>
      <c r="E30" s="60"/>
      <c r="F30" s="133"/>
      <c r="G30" s="43"/>
      <c r="H30" s="126"/>
      <c r="I30" s="61"/>
      <c r="J30" s="126"/>
      <c r="K30" s="43"/>
      <c r="L30" s="126"/>
      <c r="M30" s="61"/>
      <c r="N30" s="120"/>
      <c r="O30" s="89"/>
      <c r="P30" s="77"/>
      <c r="Q30" s="90"/>
      <c r="R30" s="90"/>
      <c r="S30" s="92"/>
      <c r="T30" s="77"/>
      <c r="U30" s="91"/>
      <c r="V30" s="77"/>
      <c r="W30" s="91"/>
      <c r="X30" s="77"/>
      <c r="Y30" s="90"/>
      <c r="Z30" s="42">
        <f t="shared" si="7"/>
        <v>0</v>
      </c>
    </row>
    <row r="31" spans="1:26" x14ac:dyDescent="0.3">
      <c r="A31" s="58">
        <v>24</v>
      </c>
      <c r="B31" s="40" t="s">
        <v>124</v>
      </c>
      <c r="C31" s="39" t="s">
        <v>26</v>
      </c>
      <c r="D31" s="131"/>
      <c r="E31" s="60"/>
      <c r="F31" s="133"/>
      <c r="G31" s="43"/>
      <c r="H31" s="126"/>
      <c r="I31" s="61"/>
      <c r="J31" s="126"/>
      <c r="K31" s="43"/>
      <c r="L31" s="126"/>
      <c r="M31" s="61"/>
      <c r="N31" s="120"/>
      <c r="O31" s="89"/>
      <c r="P31" s="77"/>
      <c r="Q31" s="90"/>
      <c r="R31" s="90"/>
      <c r="S31" s="92"/>
      <c r="T31" s="77"/>
      <c r="U31" s="91"/>
      <c r="V31" s="77"/>
      <c r="W31" s="91"/>
      <c r="X31" s="77"/>
      <c r="Y31" s="90"/>
      <c r="Z31" s="42">
        <f t="shared" si="7"/>
        <v>0</v>
      </c>
    </row>
    <row r="32" spans="1:26" x14ac:dyDescent="0.3">
      <c r="A32" s="58">
        <v>25</v>
      </c>
      <c r="B32" s="40" t="s">
        <v>124</v>
      </c>
      <c r="C32" s="39" t="s">
        <v>140</v>
      </c>
      <c r="D32" s="131"/>
      <c r="E32" s="60">
        <v>55</v>
      </c>
      <c r="F32" s="133"/>
      <c r="G32" s="43"/>
      <c r="H32" s="126"/>
      <c r="I32" s="61"/>
      <c r="J32" s="126"/>
      <c r="K32" s="43"/>
      <c r="L32" s="126"/>
      <c r="M32" s="61">
        <v>110</v>
      </c>
      <c r="N32" s="120"/>
      <c r="O32" s="89"/>
      <c r="P32" s="77"/>
      <c r="Q32" s="90"/>
      <c r="R32" s="90"/>
      <c r="S32" s="92"/>
      <c r="T32" s="77"/>
      <c r="U32" s="91"/>
      <c r="V32" s="77"/>
      <c r="W32" s="91"/>
      <c r="X32" s="77"/>
      <c r="Y32" s="90"/>
      <c r="Z32" s="42">
        <f t="shared" si="7"/>
        <v>0</v>
      </c>
    </row>
    <row r="33" spans="1:26" x14ac:dyDescent="0.3">
      <c r="A33" s="58">
        <v>26</v>
      </c>
      <c r="B33" s="68" t="s">
        <v>124</v>
      </c>
      <c r="C33" s="114" t="s">
        <v>34</v>
      </c>
      <c r="D33" s="131"/>
      <c r="E33" s="60"/>
      <c r="F33" s="133"/>
      <c r="G33" s="43"/>
      <c r="H33" s="126"/>
      <c r="I33" s="61"/>
      <c r="J33" s="126"/>
      <c r="K33" s="43"/>
      <c r="L33" s="126"/>
      <c r="M33" s="61"/>
      <c r="N33" s="120"/>
      <c r="O33" s="105"/>
      <c r="P33" s="106"/>
      <c r="Q33" s="107"/>
      <c r="R33" s="107"/>
      <c r="S33" s="109"/>
      <c r="T33" s="106"/>
      <c r="U33" s="108"/>
      <c r="V33" s="106"/>
      <c r="W33" s="108"/>
      <c r="X33" s="106"/>
      <c r="Y33" s="107"/>
      <c r="Z33" s="69">
        <f t="shared" si="7"/>
        <v>0</v>
      </c>
    </row>
    <row r="34" spans="1:26" s="46" customFormat="1" x14ac:dyDescent="0.3">
      <c r="A34" s="63"/>
      <c r="B34" s="64"/>
      <c r="C34" s="65" t="s">
        <v>147</v>
      </c>
      <c r="D34" s="132">
        <f t="shared" ref="D34:N34" si="8">SUM(D28:D33)</f>
        <v>0</v>
      </c>
      <c r="E34" s="66">
        <f t="shared" si="8"/>
        <v>290</v>
      </c>
      <c r="F34" s="123">
        <f t="shared" si="8"/>
        <v>0</v>
      </c>
      <c r="G34" s="66">
        <f t="shared" si="8"/>
        <v>0</v>
      </c>
      <c r="H34" s="123">
        <f t="shared" si="8"/>
        <v>0</v>
      </c>
      <c r="I34" s="66">
        <f t="shared" si="8"/>
        <v>0</v>
      </c>
      <c r="J34" s="123">
        <f t="shared" si="8"/>
        <v>0</v>
      </c>
      <c r="K34" s="66">
        <f t="shared" si="8"/>
        <v>0</v>
      </c>
      <c r="L34" s="123">
        <f t="shared" si="8"/>
        <v>0</v>
      </c>
      <c r="M34" s="66">
        <f t="shared" si="8"/>
        <v>580</v>
      </c>
      <c r="N34" s="121">
        <f t="shared" si="8"/>
        <v>0</v>
      </c>
      <c r="O34" s="98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67">
        <f>SUM(Z28:Z33)</f>
        <v>0</v>
      </c>
    </row>
    <row r="35" spans="1:26" x14ac:dyDescent="0.3">
      <c r="A35" s="58">
        <v>27</v>
      </c>
      <c r="B35" s="59" t="s">
        <v>122</v>
      </c>
      <c r="C35" s="113" t="s">
        <v>0</v>
      </c>
      <c r="D35" s="131"/>
      <c r="E35" s="60">
        <v>280</v>
      </c>
      <c r="F35" s="133"/>
      <c r="G35" s="43"/>
      <c r="H35" s="126"/>
      <c r="I35" s="61"/>
      <c r="J35" s="126"/>
      <c r="K35" s="43"/>
      <c r="L35" s="126"/>
      <c r="M35" s="61">
        <v>560</v>
      </c>
      <c r="N35" s="120"/>
      <c r="O35" s="100"/>
      <c r="P35" s="101"/>
      <c r="Q35" s="102"/>
      <c r="R35" s="102"/>
      <c r="S35" s="104"/>
      <c r="T35" s="101"/>
      <c r="U35" s="103"/>
      <c r="V35" s="101"/>
      <c r="W35" s="103"/>
      <c r="X35" s="101"/>
      <c r="Y35" s="102"/>
      <c r="Z35" s="62">
        <f t="shared" ref="Z35:Z42" si="9">12*(O35*D35+P35*E35+Q35*F35+R35*G35+S35*H35+T35*I35+U35*J35+V35*K35+W35*L35+X35*M35+Y35*N35)</f>
        <v>0</v>
      </c>
    </row>
    <row r="36" spans="1:26" x14ac:dyDescent="0.3">
      <c r="A36" s="58">
        <v>28</v>
      </c>
      <c r="B36" s="40" t="s">
        <v>122</v>
      </c>
      <c r="C36" s="39" t="s">
        <v>22</v>
      </c>
      <c r="D36" s="131"/>
      <c r="E36" s="60"/>
      <c r="F36" s="133"/>
      <c r="G36" s="43"/>
      <c r="H36" s="126"/>
      <c r="I36" s="61"/>
      <c r="J36" s="126"/>
      <c r="K36" s="43"/>
      <c r="L36" s="126"/>
      <c r="M36" s="61"/>
      <c r="N36" s="120"/>
      <c r="O36" s="89"/>
      <c r="P36" s="77"/>
      <c r="Q36" s="90"/>
      <c r="R36" s="90"/>
      <c r="S36" s="92"/>
      <c r="T36" s="77"/>
      <c r="U36" s="91"/>
      <c r="V36" s="77"/>
      <c r="W36" s="91"/>
      <c r="X36" s="77"/>
      <c r="Y36" s="90"/>
      <c r="Z36" s="42">
        <f t="shared" si="9"/>
        <v>0</v>
      </c>
    </row>
    <row r="37" spans="1:26" x14ac:dyDescent="0.3">
      <c r="A37" s="58">
        <v>29</v>
      </c>
      <c r="B37" s="40" t="s">
        <v>122</v>
      </c>
      <c r="C37" s="39" t="s">
        <v>25</v>
      </c>
      <c r="D37" s="131"/>
      <c r="E37" s="60">
        <v>120</v>
      </c>
      <c r="F37" s="133"/>
      <c r="G37" s="43"/>
      <c r="H37" s="126"/>
      <c r="I37" s="61"/>
      <c r="J37" s="126"/>
      <c r="K37" s="43"/>
      <c r="L37" s="126"/>
      <c r="M37" s="61">
        <v>240</v>
      </c>
      <c r="N37" s="120"/>
      <c r="O37" s="89"/>
      <c r="P37" s="77"/>
      <c r="Q37" s="90"/>
      <c r="R37" s="90"/>
      <c r="S37" s="92"/>
      <c r="T37" s="77"/>
      <c r="U37" s="91"/>
      <c r="V37" s="77"/>
      <c r="W37" s="91"/>
      <c r="X37" s="77"/>
      <c r="Y37" s="90"/>
      <c r="Z37" s="42">
        <f t="shared" si="9"/>
        <v>0</v>
      </c>
    </row>
    <row r="38" spans="1:26" x14ac:dyDescent="0.3">
      <c r="A38" s="58">
        <v>30</v>
      </c>
      <c r="B38" s="40" t="s">
        <v>122</v>
      </c>
      <c r="C38" s="39" t="s">
        <v>38</v>
      </c>
      <c r="D38" s="131"/>
      <c r="E38" s="60"/>
      <c r="F38" s="133"/>
      <c r="G38" s="43"/>
      <c r="H38" s="126"/>
      <c r="I38" s="61"/>
      <c r="J38" s="126"/>
      <c r="K38" s="43"/>
      <c r="L38" s="126"/>
      <c r="M38" s="61"/>
      <c r="N38" s="120"/>
      <c r="O38" s="89"/>
      <c r="P38" s="77"/>
      <c r="Q38" s="90"/>
      <c r="R38" s="90"/>
      <c r="S38" s="92"/>
      <c r="T38" s="77"/>
      <c r="U38" s="91"/>
      <c r="V38" s="77"/>
      <c r="W38" s="91"/>
      <c r="X38" s="77"/>
      <c r="Y38" s="90"/>
      <c r="Z38" s="42">
        <f t="shared" si="9"/>
        <v>0</v>
      </c>
    </row>
    <row r="39" spans="1:26" x14ac:dyDescent="0.3">
      <c r="A39" s="58">
        <v>31</v>
      </c>
      <c r="B39" s="40" t="s">
        <v>122</v>
      </c>
      <c r="C39" s="39" t="s">
        <v>69</v>
      </c>
      <c r="D39" s="131"/>
      <c r="E39" s="60"/>
      <c r="F39" s="133"/>
      <c r="G39" s="43"/>
      <c r="H39" s="126"/>
      <c r="I39" s="61"/>
      <c r="J39" s="126"/>
      <c r="K39" s="43"/>
      <c r="L39" s="126"/>
      <c r="M39" s="61"/>
      <c r="N39" s="120"/>
      <c r="O39" s="89"/>
      <c r="P39" s="77"/>
      <c r="Q39" s="90"/>
      <c r="R39" s="90"/>
      <c r="S39" s="92"/>
      <c r="T39" s="77"/>
      <c r="U39" s="91"/>
      <c r="V39" s="77"/>
      <c r="W39" s="91"/>
      <c r="X39" s="77"/>
      <c r="Y39" s="90"/>
      <c r="Z39" s="42">
        <f t="shared" si="9"/>
        <v>0</v>
      </c>
    </row>
    <row r="40" spans="1:26" x14ac:dyDescent="0.3">
      <c r="A40" s="58">
        <v>32</v>
      </c>
      <c r="B40" s="40" t="s">
        <v>122</v>
      </c>
      <c r="C40" s="39" t="s">
        <v>27</v>
      </c>
      <c r="D40" s="131"/>
      <c r="E40" s="60"/>
      <c r="F40" s="133"/>
      <c r="G40" s="43"/>
      <c r="H40" s="126"/>
      <c r="I40" s="61"/>
      <c r="J40" s="126"/>
      <c r="K40" s="43"/>
      <c r="L40" s="126"/>
      <c r="M40" s="61"/>
      <c r="N40" s="120"/>
      <c r="O40" s="89"/>
      <c r="P40" s="77"/>
      <c r="Q40" s="90"/>
      <c r="R40" s="90"/>
      <c r="S40" s="92"/>
      <c r="T40" s="77"/>
      <c r="U40" s="91"/>
      <c r="V40" s="77"/>
      <c r="W40" s="91"/>
      <c r="X40" s="77"/>
      <c r="Y40" s="90"/>
      <c r="Z40" s="42">
        <f t="shared" si="9"/>
        <v>0</v>
      </c>
    </row>
    <row r="41" spans="1:26" x14ac:dyDescent="0.3">
      <c r="A41" s="58">
        <v>33</v>
      </c>
      <c r="B41" s="40" t="s">
        <v>122</v>
      </c>
      <c r="C41" s="39" t="s">
        <v>43</v>
      </c>
      <c r="D41" s="131"/>
      <c r="E41" s="60"/>
      <c r="F41" s="133"/>
      <c r="G41" s="43"/>
      <c r="H41" s="126"/>
      <c r="I41" s="61"/>
      <c r="J41" s="126"/>
      <c r="K41" s="43"/>
      <c r="L41" s="126"/>
      <c r="M41" s="61"/>
      <c r="N41" s="120"/>
      <c r="O41" s="89"/>
      <c r="P41" s="77"/>
      <c r="Q41" s="90"/>
      <c r="R41" s="90"/>
      <c r="S41" s="92"/>
      <c r="T41" s="77"/>
      <c r="U41" s="91"/>
      <c r="V41" s="77"/>
      <c r="W41" s="91"/>
      <c r="X41" s="77"/>
      <c r="Y41" s="90"/>
      <c r="Z41" s="42">
        <f t="shared" si="9"/>
        <v>0</v>
      </c>
    </row>
    <row r="42" spans="1:26" x14ac:dyDescent="0.3">
      <c r="A42" s="58">
        <v>34</v>
      </c>
      <c r="B42" s="56" t="s">
        <v>122</v>
      </c>
      <c r="C42" s="112" t="s">
        <v>136</v>
      </c>
      <c r="D42" s="131"/>
      <c r="E42" s="60"/>
      <c r="F42" s="133"/>
      <c r="G42" s="43"/>
      <c r="H42" s="126"/>
      <c r="I42" s="61"/>
      <c r="J42" s="126"/>
      <c r="K42" s="43"/>
      <c r="L42" s="126"/>
      <c r="M42" s="61"/>
      <c r="N42" s="120"/>
      <c r="O42" s="93"/>
      <c r="P42" s="94"/>
      <c r="Q42" s="95"/>
      <c r="R42" s="95"/>
      <c r="S42" s="97"/>
      <c r="T42" s="94"/>
      <c r="U42" s="96"/>
      <c r="V42" s="94"/>
      <c r="W42" s="96"/>
      <c r="X42" s="94"/>
      <c r="Y42" s="95"/>
      <c r="Z42" s="57">
        <f t="shared" si="9"/>
        <v>0</v>
      </c>
    </row>
    <row r="43" spans="1:26" s="46" customFormat="1" x14ac:dyDescent="0.3">
      <c r="A43" s="63"/>
      <c r="B43" s="64"/>
      <c r="C43" s="65" t="s">
        <v>144</v>
      </c>
      <c r="D43" s="132">
        <f t="shared" ref="D43:N43" si="10">SUM(D35:D42)</f>
        <v>0</v>
      </c>
      <c r="E43" s="66">
        <f t="shared" si="10"/>
        <v>400</v>
      </c>
      <c r="F43" s="123">
        <f t="shared" si="10"/>
        <v>0</v>
      </c>
      <c r="G43" s="66">
        <f t="shared" si="10"/>
        <v>0</v>
      </c>
      <c r="H43" s="123">
        <f t="shared" si="10"/>
        <v>0</v>
      </c>
      <c r="I43" s="66">
        <f t="shared" si="10"/>
        <v>0</v>
      </c>
      <c r="J43" s="123">
        <f t="shared" si="10"/>
        <v>0</v>
      </c>
      <c r="K43" s="66">
        <f t="shared" si="10"/>
        <v>0</v>
      </c>
      <c r="L43" s="123">
        <f t="shared" si="10"/>
        <v>0</v>
      </c>
      <c r="M43" s="66">
        <f t="shared" si="10"/>
        <v>800</v>
      </c>
      <c r="N43" s="121">
        <f t="shared" si="10"/>
        <v>0</v>
      </c>
      <c r="O43" s="98"/>
      <c r="P43" s="99"/>
      <c r="Q43" s="99"/>
      <c r="R43" s="99"/>
      <c r="S43" s="99"/>
      <c r="T43" s="99"/>
      <c r="U43" s="99"/>
      <c r="V43" s="99"/>
      <c r="W43" s="99"/>
      <c r="X43" s="99"/>
      <c r="Y43" s="99"/>
      <c r="Z43" s="67">
        <f>SUM(Z35:Z42)</f>
        <v>0</v>
      </c>
    </row>
    <row r="44" spans="1:26" x14ac:dyDescent="0.3">
      <c r="A44" s="58">
        <v>35</v>
      </c>
      <c r="B44" s="59" t="s">
        <v>132</v>
      </c>
      <c r="C44" s="113" t="s">
        <v>59</v>
      </c>
      <c r="D44" s="131"/>
      <c r="E44" s="60"/>
      <c r="F44" s="133"/>
      <c r="G44" s="43"/>
      <c r="H44" s="126"/>
      <c r="I44" s="61"/>
      <c r="J44" s="126"/>
      <c r="K44" s="43"/>
      <c r="L44" s="126"/>
      <c r="M44" s="61"/>
      <c r="N44" s="120"/>
      <c r="O44" s="100"/>
      <c r="P44" s="101"/>
      <c r="Q44" s="102"/>
      <c r="R44" s="102"/>
      <c r="S44" s="104"/>
      <c r="T44" s="101"/>
      <c r="U44" s="103"/>
      <c r="V44" s="101"/>
      <c r="W44" s="103"/>
      <c r="X44" s="101"/>
      <c r="Y44" s="102"/>
      <c r="Z44" s="62">
        <f t="shared" ref="Z44:Z50" si="11">12*(O44*D44+P44*E44+Q44*F44+R44*G44+S44*H44+T44*I44+U44*J44+V44*K44+W44*L44+X44*M44+Y44*N44)</f>
        <v>0</v>
      </c>
    </row>
    <row r="45" spans="1:26" x14ac:dyDescent="0.3">
      <c r="A45" s="58">
        <v>36</v>
      </c>
      <c r="B45" s="40" t="s">
        <v>132</v>
      </c>
      <c r="C45" s="39" t="s">
        <v>142</v>
      </c>
      <c r="D45" s="131"/>
      <c r="E45" s="60">
        <v>95</v>
      </c>
      <c r="F45" s="133"/>
      <c r="G45" s="43"/>
      <c r="H45" s="126"/>
      <c r="I45" s="61"/>
      <c r="J45" s="126"/>
      <c r="K45" s="43"/>
      <c r="L45" s="126"/>
      <c r="M45" s="61">
        <v>190</v>
      </c>
      <c r="N45" s="120"/>
      <c r="O45" s="89"/>
      <c r="P45" s="77"/>
      <c r="Q45" s="90"/>
      <c r="R45" s="90"/>
      <c r="S45" s="92"/>
      <c r="T45" s="77"/>
      <c r="U45" s="91"/>
      <c r="V45" s="77"/>
      <c r="W45" s="91"/>
      <c r="X45" s="77"/>
      <c r="Y45" s="90"/>
      <c r="Z45" s="42">
        <f t="shared" si="11"/>
        <v>0</v>
      </c>
    </row>
    <row r="46" spans="1:26" x14ac:dyDescent="0.3">
      <c r="A46" s="58">
        <v>37</v>
      </c>
      <c r="B46" s="40" t="s">
        <v>132</v>
      </c>
      <c r="C46" s="39" t="s">
        <v>32</v>
      </c>
      <c r="D46" s="131"/>
      <c r="E46" s="60"/>
      <c r="F46" s="133"/>
      <c r="G46" s="43"/>
      <c r="H46" s="126"/>
      <c r="I46" s="61"/>
      <c r="J46" s="126"/>
      <c r="K46" s="43"/>
      <c r="L46" s="126"/>
      <c r="M46" s="61"/>
      <c r="N46" s="120"/>
      <c r="O46" s="89"/>
      <c r="P46" s="77"/>
      <c r="Q46" s="90"/>
      <c r="R46" s="90"/>
      <c r="S46" s="92"/>
      <c r="T46" s="77"/>
      <c r="U46" s="91"/>
      <c r="V46" s="77"/>
      <c r="W46" s="91"/>
      <c r="X46" s="77"/>
      <c r="Y46" s="90"/>
      <c r="Z46" s="42">
        <f t="shared" si="11"/>
        <v>0</v>
      </c>
    </row>
    <row r="47" spans="1:26" x14ac:dyDescent="0.3">
      <c r="A47" s="58">
        <v>38</v>
      </c>
      <c r="B47" s="40" t="s">
        <v>132</v>
      </c>
      <c r="C47" s="39" t="s">
        <v>36</v>
      </c>
      <c r="D47" s="131"/>
      <c r="E47" s="60">
        <v>155</v>
      </c>
      <c r="F47" s="133"/>
      <c r="G47" s="43"/>
      <c r="H47" s="126"/>
      <c r="I47" s="61"/>
      <c r="J47" s="126"/>
      <c r="K47" s="43"/>
      <c r="L47" s="126"/>
      <c r="M47" s="61">
        <v>310</v>
      </c>
      <c r="N47" s="120"/>
      <c r="O47" s="89"/>
      <c r="P47" s="77"/>
      <c r="Q47" s="90"/>
      <c r="R47" s="90"/>
      <c r="S47" s="92"/>
      <c r="T47" s="77"/>
      <c r="U47" s="91"/>
      <c r="V47" s="77"/>
      <c r="W47" s="91"/>
      <c r="X47" s="77"/>
      <c r="Y47" s="90"/>
      <c r="Z47" s="42">
        <f t="shared" si="11"/>
        <v>0</v>
      </c>
    </row>
    <row r="48" spans="1:26" x14ac:dyDescent="0.3">
      <c r="A48" s="58">
        <v>39</v>
      </c>
      <c r="B48" s="40" t="s">
        <v>132</v>
      </c>
      <c r="C48" s="39" t="s">
        <v>42</v>
      </c>
      <c r="D48" s="131"/>
      <c r="E48" s="60"/>
      <c r="F48" s="133"/>
      <c r="G48" s="43"/>
      <c r="H48" s="126"/>
      <c r="I48" s="61"/>
      <c r="J48" s="126"/>
      <c r="K48" s="43"/>
      <c r="L48" s="126"/>
      <c r="M48" s="61"/>
      <c r="N48" s="120"/>
      <c r="O48" s="89"/>
      <c r="P48" s="77"/>
      <c r="Q48" s="90"/>
      <c r="R48" s="90"/>
      <c r="S48" s="92"/>
      <c r="T48" s="77"/>
      <c r="U48" s="91"/>
      <c r="V48" s="77"/>
      <c r="W48" s="91"/>
      <c r="X48" s="77"/>
      <c r="Y48" s="90"/>
      <c r="Z48" s="42">
        <f t="shared" si="11"/>
        <v>0</v>
      </c>
    </row>
    <row r="49" spans="1:26" x14ac:dyDescent="0.3">
      <c r="A49" s="58">
        <v>40</v>
      </c>
      <c r="B49" s="40" t="s">
        <v>132</v>
      </c>
      <c r="C49" s="39" t="s">
        <v>50</v>
      </c>
      <c r="D49" s="131"/>
      <c r="E49" s="60"/>
      <c r="F49" s="133"/>
      <c r="G49" s="43"/>
      <c r="H49" s="126"/>
      <c r="I49" s="61"/>
      <c r="J49" s="126"/>
      <c r="K49" s="43"/>
      <c r="L49" s="126"/>
      <c r="M49" s="61"/>
      <c r="N49" s="120"/>
      <c r="O49" s="89"/>
      <c r="P49" s="77"/>
      <c r="Q49" s="90"/>
      <c r="R49" s="90"/>
      <c r="S49" s="92"/>
      <c r="T49" s="77"/>
      <c r="U49" s="91"/>
      <c r="V49" s="77"/>
      <c r="W49" s="91"/>
      <c r="X49" s="77"/>
      <c r="Y49" s="90"/>
      <c r="Z49" s="42">
        <f t="shared" si="11"/>
        <v>0</v>
      </c>
    </row>
    <row r="50" spans="1:26" x14ac:dyDescent="0.3">
      <c r="A50" s="58">
        <v>41</v>
      </c>
      <c r="B50" s="68" t="s">
        <v>132</v>
      </c>
      <c r="C50" s="114" t="s">
        <v>57</v>
      </c>
      <c r="D50" s="131"/>
      <c r="E50" s="60"/>
      <c r="F50" s="133"/>
      <c r="G50" s="43"/>
      <c r="H50" s="126"/>
      <c r="I50" s="61"/>
      <c r="J50" s="126"/>
      <c r="K50" s="43"/>
      <c r="L50" s="126"/>
      <c r="M50" s="61"/>
      <c r="N50" s="120"/>
      <c r="O50" s="105"/>
      <c r="P50" s="106"/>
      <c r="Q50" s="107"/>
      <c r="R50" s="107"/>
      <c r="S50" s="109"/>
      <c r="T50" s="106"/>
      <c r="U50" s="108"/>
      <c r="V50" s="106"/>
      <c r="W50" s="108"/>
      <c r="X50" s="106"/>
      <c r="Y50" s="107"/>
      <c r="Z50" s="69">
        <f t="shared" si="11"/>
        <v>0</v>
      </c>
    </row>
    <row r="51" spans="1:26" s="46" customFormat="1" x14ac:dyDescent="0.3">
      <c r="A51" s="63"/>
      <c r="B51" s="64"/>
      <c r="C51" s="65" t="s">
        <v>153</v>
      </c>
      <c r="D51" s="132">
        <f t="shared" ref="D51:N51" si="12">SUM(D44:D50)</f>
        <v>0</v>
      </c>
      <c r="E51" s="66">
        <f t="shared" si="12"/>
        <v>250</v>
      </c>
      <c r="F51" s="123">
        <f t="shared" si="12"/>
        <v>0</v>
      </c>
      <c r="G51" s="66">
        <f t="shared" si="12"/>
        <v>0</v>
      </c>
      <c r="H51" s="123">
        <f t="shared" si="12"/>
        <v>0</v>
      </c>
      <c r="I51" s="66">
        <f t="shared" si="12"/>
        <v>0</v>
      </c>
      <c r="J51" s="123">
        <f t="shared" si="12"/>
        <v>0</v>
      </c>
      <c r="K51" s="66">
        <f t="shared" si="12"/>
        <v>0</v>
      </c>
      <c r="L51" s="123">
        <f t="shared" si="12"/>
        <v>0</v>
      </c>
      <c r="M51" s="66">
        <f t="shared" si="12"/>
        <v>500</v>
      </c>
      <c r="N51" s="121">
        <f t="shared" si="12"/>
        <v>0</v>
      </c>
      <c r="O51" s="98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67">
        <f>SUM(Z44:Z50)</f>
        <v>0</v>
      </c>
    </row>
    <row r="52" spans="1:26" x14ac:dyDescent="0.3">
      <c r="A52" s="58">
        <v>42</v>
      </c>
      <c r="B52" s="59" t="s">
        <v>127</v>
      </c>
      <c r="C52" s="113" t="s">
        <v>4</v>
      </c>
      <c r="D52" s="131"/>
      <c r="E52" s="60">
        <v>640</v>
      </c>
      <c r="F52" s="133"/>
      <c r="G52" s="43"/>
      <c r="H52" s="126"/>
      <c r="I52" s="61"/>
      <c r="J52" s="126"/>
      <c r="K52" s="43"/>
      <c r="L52" s="126"/>
      <c r="M52" s="61">
        <v>1280</v>
      </c>
      <c r="N52" s="120"/>
      <c r="O52" s="100"/>
      <c r="P52" s="101"/>
      <c r="Q52" s="102"/>
      <c r="R52" s="102"/>
      <c r="S52" s="104"/>
      <c r="T52" s="101"/>
      <c r="U52" s="103"/>
      <c r="V52" s="101"/>
      <c r="W52" s="103"/>
      <c r="X52" s="101"/>
      <c r="Y52" s="102"/>
      <c r="Z52" s="62">
        <f t="shared" ref="Z52:Z61" si="13">12*(O52*D52+P52*E52+Q52*F52+R52*G52+S52*H52+T52*I52+U52*J52+V52*K52+W52*L52+X52*M52+Y52*N52)</f>
        <v>0</v>
      </c>
    </row>
    <row r="53" spans="1:26" x14ac:dyDescent="0.3">
      <c r="A53" s="58">
        <v>43</v>
      </c>
      <c r="B53" s="40" t="s">
        <v>127</v>
      </c>
      <c r="C53" s="39" t="s">
        <v>64</v>
      </c>
      <c r="D53" s="131"/>
      <c r="E53" s="60"/>
      <c r="F53" s="133"/>
      <c r="G53" s="43"/>
      <c r="H53" s="126"/>
      <c r="I53" s="61"/>
      <c r="J53" s="126"/>
      <c r="K53" s="43"/>
      <c r="L53" s="126"/>
      <c r="M53" s="61"/>
      <c r="N53" s="120"/>
      <c r="O53" s="89"/>
      <c r="P53" s="77"/>
      <c r="Q53" s="90"/>
      <c r="R53" s="90"/>
      <c r="S53" s="92"/>
      <c r="T53" s="77"/>
      <c r="U53" s="91"/>
      <c r="V53" s="77"/>
      <c r="W53" s="91"/>
      <c r="X53" s="77"/>
      <c r="Y53" s="90"/>
      <c r="Z53" s="42">
        <f t="shared" si="13"/>
        <v>0</v>
      </c>
    </row>
    <row r="54" spans="1:26" x14ac:dyDescent="0.3">
      <c r="A54" s="58">
        <v>44</v>
      </c>
      <c r="B54" s="40" t="s">
        <v>127</v>
      </c>
      <c r="C54" s="39" t="s">
        <v>137</v>
      </c>
      <c r="D54" s="131"/>
      <c r="E54" s="60"/>
      <c r="F54" s="133"/>
      <c r="G54" s="43"/>
      <c r="H54" s="126"/>
      <c r="I54" s="61"/>
      <c r="J54" s="126"/>
      <c r="K54" s="43"/>
      <c r="L54" s="126"/>
      <c r="M54" s="61"/>
      <c r="N54" s="120"/>
      <c r="O54" s="89"/>
      <c r="P54" s="77"/>
      <c r="Q54" s="90"/>
      <c r="R54" s="90"/>
      <c r="S54" s="92"/>
      <c r="T54" s="77"/>
      <c r="U54" s="91"/>
      <c r="V54" s="77"/>
      <c r="W54" s="91"/>
      <c r="X54" s="77"/>
      <c r="Y54" s="90"/>
      <c r="Z54" s="42">
        <f t="shared" si="13"/>
        <v>0</v>
      </c>
    </row>
    <row r="55" spans="1:26" x14ac:dyDescent="0.3">
      <c r="A55" s="58">
        <v>45</v>
      </c>
      <c r="B55" s="40" t="s">
        <v>127</v>
      </c>
      <c r="C55" s="39" t="s">
        <v>138</v>
      </c>
      <c r="D55" s="131"/>
      <c r="E55" s="60"/>
      <c r="F55" s="133"/>
      <c r="G55" s="43"/>
      <c r="H55" s="126"/>
      <c r="I55" s="61"/>
      <c r="J55" s="126"/>
      <c r="K55" s="43"/>
      <c r="L55" s="126"/>
      <c r="M55" s="61"/>
      <c r="N55" s="120"/>
      <c r="O55" s="89"/>
      <c r="P55" s="77"/>
      <c r="Q55" s="90"/>
      <c r="R55" s="90"/>
      <c r="S55" s="92"/>
      <c r="T55" s="77"/>
      <c r="U55" s="91"/>
      <c r="V55" s="77"/>
      <c r="W55" s="91"/>
      <c r="X55" s="77"/>
      <c r="Y55" s="90"/>
      <c r="Z55" s="42">
        <f t="shared" si="13"/>
        <v>0</v>
      </c>
    </row>
    <row r="56" spans="1:26" x14ac:dyDescent="0.3">
      <c r="A56" s="58">
        <v>46</v>
      </c>
      <c r="B56" s="40" t="s">
        <v>127</v>
      </c>
      <c r="C56" s="39" t="s">
        <v>70</v>
      </c>
      <c r="D56" s="131"/>
      <c r="E56" s="60"/>
      <c r="F56" s="133"/>
      <c r="G56" s="43"/>
      <c r="H56" s="126"/>
      <c r="I56" s="61"/>
      <c r="J56" s="126"/>
      <c r="K56" s="43"/>
      <c r="L56" s="126"/>
      <c r="M56" s="61"/>
      <c r="N56" s="120"/>
      <c r="O56" s="89"/>
      <c r="P56" s="77"/>
      <c r="Q56" s="90"/>
      <c r="R56" s="90"/>
      <c r="S56" s="92"/>
      <c r="T56" s="77"/>
      <c r="U56" s="91"/>
      <c r="V56" s="77"/>
      <c r="W56" s="91"/>
      <c r="X56" s="77"/>
      <c r="Y56" s="90"/>
      <c r="Z56" s="42">
        <f t="shared" si="13"/>
        <v>0</v>
      </c>
    </row>
    <row r="57" spans="1:26" x14ac:dyDescent="0.3">
      <c r="A57" s="58">
        <v>47</v>
      </c>
      <c r="B57" s="40" t="s">
        <v>127</v>
      </c>
      <c r="C57" s="39" t="s">
        <v>21</v>
      </c>
      <c r="D57" s="131"/>
      <c r="E57" s="60"/>
      <c r="F57" s="133"/>
      <c r="G57" s="43"/>
      <c r="H57" s="126"/>
      <c r="I57" s="61"/>
      <c r="J57" s="126"/>
      <c r="K57" s="43"/>
      <c r="L57" s="126"/>
      <c r="M57" s="61"/>
      <c r="N57" s="120"/>
      <c r="O57" s="89"/>
      <c r="P57" s="77"/>
      <c r="Q57" s="90"/>
      <c r="R57" s="90"/>
      <c r="S57" s="92"/>
      <c r="T57" s="77"/>
      <c r="U57" s="91"/>
      <c r="V57" s="77"/>
      <c r="W57" s="91"/>
      <c r="X57" s="77"/>
      <c r="Y57" s="90"/>
      <c r="Z57" s="42">
        <f t="shared" si="13"/>
        <v>0</v>
      </c>
    </row>
    <row r="58" spans="1:26" x14ac:dyDescent="0.3">
      <c r="A58" s="58">
        <v>48</v>
      </c>
      <c r="B58" s="40" t="s">
        <v>127</v>
      </c>
      <c r="C58" s="39" t="s">
        <v>68</v>
      </c>
      <c r="D58" s="131"/>
      <c r="E58" s="60"/>
      <c r="F58" s="133"/>
      <c r="G58" s="43"/>
      <c r="H58" s="126"/>
      <c r="I58" s="61"/>
      <c r="J58" s="126"/>
      <c r="K58" s="43"/>
      <c r="L58" s="126"/>
      <c r="M58" s="61"/>
      <c r="N58" s="120"/>
      <c r="O58" s="89"/>
      <c r="P58" s="77"/>
      <c r="Q58" s="90"/>
      <c r="R58" s="90"/>
      <c r="S58" s="92"/>
      <c r="T58" s="77"/>
      <c r="U58" s="91"/>
      <c r="V58" s="77"/>
      <c r="W58" s="91"/>
      <c r="X58" s="77"/>
      <c r="Y58" s="90"/>
      <c r="Z58" s="42">
        <f t="shared" si="13"/>
        <v>0</v>
      </c>
    </row>
    <row r="59" spans="1:26" x14ac:dyDescent="0.3">
      <c r="A59" s="58">
        <v>49</v>
      </c>
      <c r="B59" s="40" t="s">
        <v>127</v>
      </c>
      <c r="C59" s="39" t="s">
        <v>139</v>
      </c>
      <c r="D59" s="131"/>
      <c r="E59" s="60"/>
      <c r="F59" s="133"/>
      <c r="G59" s="43"/>
      <c r="H59" s="126"/>
      <c r="I59" s="61"/>
      <c r="J59" s="126"/>
      <c r="K59" s="43"/>
      <c r="L59" s="126"/>
      <c r="M59" s="61"/>
      <c r="N59" s="120"/>
      <c r="O59" s="89"/>
      <c r="P59" s="77"/>
      <c r="Q59" s="90"/>
      <c r="R59" s="90"/>
      <c r="S59" s="92"/>
      <c r="T59" s="77"/>
      <c r="U59" s="91"/>
      <c r="V59" s="77"/>
      <c r="W59" s="91"/>
      <c r="X59" s="77"/>
      <c r="Y59" s="90"/>
      <c r="Z59" s="42">
        <f t="shared" si="13"/>
        <v>0</v>
      </c>
    </row>
    <row r="60" spans="1:26" x14ac:dyDescent="0.3">
      <c r="A60" s="58">
        <v>50</v>
      </c>
      <c r="B60" s="40" t="s">
        <v>127</v>
      </c>
      <c r="C60" s="39" t="s">
        <v>61</v>
      </c>
      <c r="D60" s="131"/>
      <c r="E60" s="60">
        <v>105</v>
      </c>
      <c r="F60" s="133"/>
      <c r="G60" s="43"/>
      <c r="H60" s="126"/>
      <c r="I60" s="61"/>
      <c r="J60" s="126"/>
      <c r="K60" s="43"/>
      <c r="L60" s="126"/>
      <c r="M60" s="61">
        <v>210</v>
      </c>
      <c r="N60" s="120"/>
      <c r="O60" s="89"/>
      <c r="P60" s="77"/>
      <c r="Q60" s="90"/>
      <c r="R60" s="90"/>
      <c r="S60" s="92"/>
      <c r="T60" s="77"/>
      <c r="U60" s="91"/>
      <c r="V60" s="77"/>
      <c r="W60" s="91"/>
      <c r="X60" s="77"/>
      <c r="Y60" s="90"/>
      <c r="Z60" s="42">
        <f t="shared" si="13"/>
        <v>0</v>
      </c>
    </row>
    <row r="61" spans="1:26" x14ac:dyDescent="0.3">
      <c r="A61" s="58">
        <v>51</v>
      </c>
      <c r="B61" s="68" t="s">
        <v>127</v>
      </c>
      <c r="C61" s="114" t="s">
        <v>58</v>
      </c>
      <c r="D61" s="131"/>
      <c r="E61" s="60"/>
      <c r="F61" s="133"/>
      <c r="G61" s="43"/>
      <c r="H61" s="126"/>
      <c r="I61" s="61"/>
      <c r="J61" s="126"/>
      <c r="K61" s="43"/>
      <c r="L61" s="126"/>
      <c r="M61" s="61"/>
      <c r="N61" s="120"/>
      <c r="O61" s="105"/>
      <c r="P61" s="106"/>
      <c r="Q61" s="107"/>
      <c r="R61" s="107"/>
      <c r="S61" s="109"/>
      <c r="T61" s="106"/>
      <c r="U61" s="108"/>
      <c r="V61" s="106"/>
      <c r="W61" s="108"/>
      <c r="X61" s="106"/>
      <c r="Y61" s="107"/>
      <c r="Z61" s="69">
        <f t="shared" si="13"/>
        <v>0</v>
      </c>
    </row>
    <row r="62" spans="1:26" s="46" customFormat="1" x14ac:dyDescent="0.3">
      <c r="A62" s="63"/>
      <c r="B62" s="64"/>
      <c r="C62" s="65" t="s">
        <v>146</v>
      </c>
      <c r="D62" s="132">
        <f t="shared" ref="D62:N62" si="14">SUM(D52:D61)</f>
        <v>0</v>
      </c>
      <c r="E62" s="66">
        <f t="shared" si="14"/>
        <v>745</v>
      </c>
      <c r="F62" s="123">
        <f t="shared" si="14"/>
        <v>0</v>
      </c>
      <c r="G62" s="66">
        <f t="shared" si="14"/>
        <v>0</v>
      </c>
      <c r="H62" s="123">
        <f t="shared" si="14"/>
        <v>0</v>
      </c>
      <c r="I62" s="66">
        <f t="shared" si="14"/>
        <v>0</v>
      </c>
      <c r="J62" s="123">
        <f t="shared" si="14"/>
        <v>0</v>
      </c>
      <c r="K62" s="66">
        <f t="shared" si="14"/>
        <v>0</v>
      </c>
      <c r="L62" s="123">
        <f t="shared" si="14"/>
        <v>0</v>
      </c>
      <c r="M62" s="66">
        <f t="shared" si="14"/>
        <v>1490</v>
      </c>
      <c r="N62" s="121">
        <f t="shared" si="14"/>
        <v>0</v>
      </c>
      <c r="O62" s="98"/>
      <c r="P62" s="99"/>
      <c r="Q62" s="99"/>
      <c r="R62" s="99"/>
      <c r="S62" s="99"/>
      <c r="T62" s="99"/>
      <c r="U62" s="99"/>
      <c r="V62" s="99"/>
      <c r="W62" s="99"/>
      <c r="X62" s="99"/>
      <c r="Y62" s="99"/>
      <c r="Z62" s="67">
        <f>SUM(Z52:Z61)</f>
        <v>0</v>
      </c>
    </row>
    <row r="63" spans="1:26" x14ac:dyDescent="0.3">
      <c r="A63" s="58">
        <v>52</v>
      </c>
      <c r="B63" s="59" t="s">
        <v>126</v>
      </c>
      <c r="C63" s="113" t="s">
        <v>3</v>
      </c>
      <c r="D63" s="131"/>
      <c r="E63" s="60"/>
      <c r="F63" s="133"/>
      <c r="G63" s="43"/>
      <c r="H63" s="126"/>
      <c r="I63" s="61"/>
      <c r="J63" s="126"/>
      <c r="K63" s="43"/>
      <c r="L63" s="126"/>
      <c r="M63" s="61"/>
      <c r="N63" s="120"/>
      <c r="O63" s="100"/>
      <c r="P63" s="101"/>
      <c r="Q63" s="102"/>
      <c r="R63" s="102"/>
      <c r="S63" s="104"/>
      <c r="T63" s="101"/>
      <c r="U63" s="103"/>
      <c r="V63" s="101"/>
      <c r="W63" s="103"/>
      <c r="X63" s="101"/>
      <c r="Y63" s="102"/>
      <c r="Z63" s="62">
        <f t="shared" ref="Z63:Z68" si="15">12*(O63*D63+P63*E63+Q63*F63+R63*G63+S63*H63+T63*I63+U63*J63+V63*K63+W63*L63+X63*M63+Y63*N63)</f>
        <v>0</v>
      </c>
    </row>
    <row r="64" spans="1:26" x14ac:dyDescent="0.3">
      <c r="A64" s="58">
        <v>53</v>
      </c>
      <c r="B64" s="40" t="s">
        <v>126</v>
      </c>
      <c r="C64" s="39" t="s">
        <v>143</v>
      </c>
      <c r="D64" s="131"/>
      <c r="E64" s="60"/>
      <c r="F64" s="133"/>
      <c r="G64" s="43"/>
      <c r="H64" s="126"/>
      <c r="I64" s="61"/>
      <c r="J64" s="126"/>
      <c r="K64" s="43"/>
      <c r="L64" s="126"/>
      <c r="M64" s="61"/>
      <c r="N64" s="120"/>
      <c r="O64" s="89"/>
      <c r="P64" s="77"/>
      <c r="Q64" s="90"/>
      <c r="R64" s="90"/>
      <c r="S64" s="92"/>
      <c r="T64" s="77"/>
      <c r="U64" s="91"/>
      <c r="V64" s="77"/>
      <c r="W64" s="91"/>
      <c r="X64" s="77"/>
      <c r="Y64" s="90"/>
      <c r="Z64" s="42">
        <f t="shared" si="15"/>
        <v>0</v>
      </c>
    </row>
    <row r="65" spans="1:26" x14ac:dyDescent="0.3">
      <c r="A65" s="58">
        <v>54</v>
      </c>
      <c r="B65" s="40" t="s">
        <v>126</v>
      </c>
      <c r="C65" s="39" t="s">
        <v>44</v>
      </c>
      <c r="D65" s="131"/>
      <c r="E65" s="60">
        <v>195</v>
      </c>
      <c r="F65" s="133"/>
      <c r="G65" s="43"/>
      <c r="H65" s="126"/>
      <c r="I65" s="61"/>
      <c r="J65" s="126"/>
      <c r="K65" s="43"/>
      <c r="L65" s="126"/>
      <c r="M65" s="61">
        <v>390</v>
      </c>
      <c r="N65" s="120"/>
      <c r="O65" s="89"/>
      <c r="P65" s="77"/>
      <c r="Q65" s="90"/>
      <c r="R65" s="90"/>
      <c r="S65" s="92"/>
      <c r="T65" s="77"/>
      <c r="U65" s="91"/>
      <c r="V65" s="77"/>
      <c r="W65" s="91"/>
      <c r="X65" s="77"/>
      <c r="Y65" s="90"/>
      <c r="Z65" s="42">
        <f t="shared" si="15"/>
        <v>0</v>
      </c>
    </row>
    <row r="66" spans="1:26" x14ac:dyDescent="0.3">
      <c r="A66" s="58">
        <v>55</v>
      </c>
      <c r="B66" s="40" t="s">
        <v>126</v>
      </c>
      <c r="C66" s="39" t="s">
        <v>47</v>
      </c>
      <c r="D66" s="131"/>
      <c r="E66" s="60">
        <v>125</v>
      </c>
      <c r="F66" s="133"/>
      <c r="G66" s="43"/>
      <c r="H66" s="126"/>
      <c r="I66" s="61"/>
      <c r="J66" s="126"/>
      <c r="K66" s="43"/>
      <c r="L66" s="126"/>
      <c r="M66" s="61">
        <v>250</v>
      </c>
      <c r="N66" s="120"/>
      <c r="O66" s="89"/>
      <c r="P66" s="77"/>
      <c r="Q66" s="90"/>
      <c r="R66" s="90"/>
      <c r="S66" s="92"/>
      <c r="T66" s="77"/>
      <c r="U66" s="91"/>
      <c r="V66" s="77"/>
      <c r="W66" s="91"/>
      <c r="X66" s="77"/>
      <c r="Y66" s="90"/>
      <c r="Z66" s="42">
        <f t="shared" si="15"/>
        <v>0</v>
      </c>
    </row>
    <row r="67" spans="1:26" x14ac:dyDescent="0.3">
      <c r="A67" s="58">
        <v>56</v>
      </c>
      <c r="B67" s="40" t="s">
        <v>126</v>
      </c>
      <c r="C67" s="39" t="s">
        <v>49</v>
      </c>
      <c r="D67" s="131"/>
      <c r="E67" s="60"/>
      <c r="F67" s="133"/>
      <c r="G67" s="43"/>
      <c r="H67" s="126"/>
      <c r="I67" s="61"/>
      <c r="J67" s="126"/>
      <c r="K67" s="43"/>
      <c r="L67" s="126"/>
      <c r="M67" s="61"/>
      <c r="N67" s="120"/>
      <c r="O67" s="89"/>
      <c r="P67" s="77"/>
      <c r="Q67" s="90"/>
      <c r="R67" s="90"/>
      <c r="S67" s="92"/>
      <c r="T67" s="77"/>
      <c r="U67" s="91"/>
      <c r="V67" s="77"/>
      <c r="W67" s="91"/>
      <c r="X67" s="77"/>
      <c r="Y67" s="90"/>
      <c r="Z67" s="42">
        <f t="shared" si="15"/>
        <v>0</v>
      </c>
    </row>
    <row r="68" spans="1:26" x14ac:dyDescent="0.3">
      <c r="A68" s="58">
        <v>57</v>
      </c>
      <c r="B68" s="40" t="s">
        <v>126</v>
      </c>
      <c r="C68" s="39" t="s">
        <v>51</v>
      </c>
      <c r="D68" s="131"/>
      <c r="E68" s="60"/>
      <c r="F68" s="133"/>
      <c r="G68" s="43"/>
      <c r="H68" s="126"/>
      <c r="I68" s="61"/>
      <c r="J68" s="126"/>
      <c r="K68" s="43"/>
      <c r="L68" s="126"/>
      <c r="M68" s="61"/>
      <c r="N68" s="120"/>
      <c r="O68" s="89"/>
      <c r="P68" s="77"/>
      <c r="Q68" s="90"/>
      <c r="R68" s="90"/>
      <c r="S68" s="92"/>
      <c r="T68" s="77"/>
      <c r="U68" s="91"/>
      <c r="V68" s="77"/>
      <c r="W68" s="91"/>
      <c r="X68" s="77"/>
      <c r="Y68" s="90"/>
      <c r="Z68" s="42">
        <f t="shared" si="15"/>
        <v>0</v>
      </c>
    </row>
    <row r="69" spans="1:26" s="46" customFormat="1" x14ac:dyDescent="0.3">
      <c r="A69" s="63"/>
      <c r="B69" s="64"/>
      <c r="C69" s="65" t="s">
        <v>154</v>
      </c>
      <c r="D69" s="132">
        <f t="shared" ref="D69:N69" si="16">SUM(D63:D68)</f>
        <v>0</v>
      </c>
      <c r="E69" s="66">
        <f t="shared" si="16"/>
        <v>320</v>
      </c>
      <c r="F69" s="123">
        <f t="shared" si="16"/>
        <v>0</v>
      </c>
      <c r="G69" s="66">
        <f t="shared" si="16"/>
        <v>0</v>
      </c>
      <c r="H69" s="123">
        <f t="shared" si="16"/>
        <v>0</v>
      </c>
      <c r="I69" s="66">
        <f t="shared" si="16"/>
        <v>0</v>
      </c>
      <c r="J69" s="123">
        <f t="shared" si="16"/>
        <v>0</v>
      </c>
      <c r="K69" s="66">
        <f t="shared" si="16"/>
        <v>0</v>
      </c>
      <c r="L69" s="123">
        <f t="shared" si="16"/>
        <v>0</v>
      </c>
      <c r="M69" s="66">
        <f t="shared" si="16"/>
        <v>640</v>
      </c>
      <c r="N69" s="121">
        <f t="shared" si="16"/>
        <v>0</v>
      </c>
      <c r="O69" s="98"/>
      <c r="P69" s="99"/>
      <c r="Q69" s="99"/>
      <c r="R69" s="99"/>
      <c r="S69" s="99"/>
      <c r="T69" s="99"/>
      <c r="U69" s="99"/>
      <c r="V69" s="99"/>
      <c r="W69" s="99"/>
      <c r="X69" s="99"/>
      <c r="Y69" s="99"/>
      <c r="Z69" s="67">
        <f>SUM(Z63:Z68)</f>
        <v>0</v>
      </c>
    </row>
    <row r="70" spans="1:26" x14ac:dyDescent="0.3">
      <c r="A70" s="58">
        <v>58</v>
      </c>
      <c r="B70" s="40" t="s">
        <v>128</v>
      </c>
      <c r="C70" s="39" t="s">
        <v>6</v>
      </c>
      <c r="D70" s="131"/>
      <c r="E70" s="60"/>
      <c r="F70" s="133"/>
      <c r="G70" s="43"/>
      <c r="H70" s="126"/>
      <c r="I70" s="61"/>
      <c r="J70" s="126"/>
      <c r="K70" s="43"/>
      <c r="L70" s="126"/>
      <c r="M70" s="61"/>
      <c r="N70" s="120"/>
      <c r="O70" s="89"/>
      <c r="P70" s="77"/>
      <c r="Q70" s="90"/>
      <c r="R70" s="90"/>
      <c r="S70" s="92"/>
      <c r="T70" s="77"/>
      <c r="U70" s="91"/>
      <c r="V70" s="77"/>
      <c r="W70" s="91"/>
      <c r="X70" s="77"/>
      <c r="Y70" s="90"/>
      <c r="Z70" s="42">
        <f t="shared" ref="Z70:Z75" si="17">12*(O70*D70+P70*E70+Q70*F70+R70*G70+S70*H70+T70*I70+U70*J70+V70*K70+W70*L70+X70*M70+Y70*N70)</f>
        <v>0</v>
      </c>
    </row>
    <row r="71" spans="1:26" x14ac:dyDescent="0.3">
      <c r="A71" s="58">
        <v>59</v>
      </c>
      <c r="B71" s="40" t="s">
        <v>128</v>
      </c>
      <c r="C71" s="39" t="s">
        <v>60</v>
      </c>
      <c r="D71" s="131"/>
      <c r="E71" s="60"/>
      <c r="F71" s="133"/>
      <c r="G71" s="43"/>
      <c r="H71" s="126"/>
      <c r="I71" s="61"/>
      <c r="J71" s="126"/>
      <c r="K71" s="43"/>
      <c r="L71" s="126"/>
      <c r="M71" s="61"/>
      <c r="N71" s="120"/>
      <c r="O71" s="89"/>
      <c r="P71" s="77"/>
      <c r="Q71" s="90"/>
      <c r="R71" s="90"/>
      <c r="S71" s="92"/>
      <c r="T71" s="77"/>
      <c r="U71" s="91"/>
      <c r="V71" s="77"/>
      <c r="W71" s="91"/>
      <c r="X71" s="77"/>
      <c r="Y71" s="90"/>
      <c r="Z71" s="42">
        <f t="shared" si="17"/>
        <v>0</v>
      </c>
    </row>
    <row r="72" spans="1:26" x14ac:dyDescent="0.3">
      <c r="A72" s="58">
        <v>60</v>
      </c>
      <c r="B72" s="40" t="s">
        <v>128</v>
      </c>
      <c r="C72" s="39" t="s">
        <v>23</v>
      </c>
      <c r="D72" s="131"/>
      <c r="E72" s="60"/>
      <c r="F72" s="133"/>
      <c r="G72" s="43"/>
      <c r="H72" s="126"/>
      <c r="I72" s="61"/>
      <c r="J72" s="126"/>
      <c r="K72" s="43"/>
      <c r="L72" s="126"/>
      <c r="M72" s="61"/>
      <c r="N72" s="120"/>
      <c r="O72" s="89"/>
      <c r="P72" s="77"/>
      <c r="Q72" s="90"/>
      <c r="R72" s="90"/>
      <c r="S72" s="92"/>
      <c r="T72" s="77"/>
      <c r="U72" s="91"/>
      <c r="V72" s="77"/>
      <c r="W72" s="91"/>
      <c r="X72" s="77"/>
      <c r="Y72" s="90"/>
      <c r="Z72" s="42">
        <f t="shared" si="17"/>
        <v>0</v>
      </c>
    </row>
    <row r="73" spans="1:26" x14ac:dyDescent="0.3">
      <c r="A73" s="58">
        <v>61</v>
      </c>
      <c r="B73" s="40" t="s">
        <v>128</v>
      </c>
      <c r="C73" s="39" t="s">
        <v>24</v>
      </c>
      <c r="D73" s="131"/>
      <c r="E73" s="60"/>
      <c r="F73" s="133"/>
      <c r="G73" s="43"/>
      <c r="H73" s="126"/>
      <c r="I73" s="61"/>
      <c r="J73" s="126"/>
      <c r="K73" s="43"/>
      <c r="L73" s="126"/>
      <c r="M73" s="61"/>
      <c r="N73" s="120"/>
      <c r="O73" s="89"/>
      <c r="P73" s="77"/>
      <c r="Q73" s="90"/>
      <c r="R73" s="90"/>
      <c r="S73" s="92"/>
      <c r="T73" s="77"/>
      <c r="U73" s="91"/>
      <c r="V73" s="77"/>
      <c r="W73" s="91"/>
      <c r="X73" s="77"/>
      <c r="Y73" s="90"/>
      <c r="Z73" s="42">
        <f t="shared" si="17"/>
        <v>0</v>
      </c>
    </row>
    <row r="74" spans="1:26" x14ac:dyDescent="0.3">
      <c r="A74" s="58">
        <v>62</v>
      </c>
      <c r="B74" s="40" t="s">
        <v>128</v>
      </c>
      <c r="C74" s="39" t="s">
        <v>45</v>
      </c>
      <c r="D74" s="131"/>
      <c r="E74" s="60"/>
      <c r="F74" s="133"/>
      <c r="G74" s="43"/>
      <c r="H74" s="126"/>
      <c r="I74" s="61"/>
      <c r="J74" s="126"/>
      <c r="K74" s="43"/>
      <c r="L74" s="126"/>
      <c r="M74" s="61"/>
      <c r="N74" s="120"/>
      <c r="O74" s="89"/>
      <c r="P74" s="77"/>
      <c r="Q74" s="90"/>
      <c r="R74" s="90"/>
      <c r="S74" s="92"/>
      <c r="T74" s="77"/>
      <c r="U74" s="91"/>
      <c r="V74" s="77"/>
      <c r="W74" s="91"/>
      <c r="X74" s="77"/>
      <c r="Y74" s="90"/>
      <c r="Z74" s="42">
        <f t="shared" si="17"/>
        <v>0</v>
      </c>
    </row>
    <row r="75" spans="1:26" x14ac:dyDescent="0.3">
      <c r="A75" s="58">
        <v>63</v>
      </c>
      <c r="B75" s="68" t="s">
        <v>128</v>
      </c>
      <c r="C75" s="114" t="s">
        <v>52</v>
      </c>
      <c r="D75" s="131"/>
      <c r="E75" s="60">
        <v>255</v>
      </c>
      <c r="F75" s="133"/>
      <c r="G75" s="43"/>
      <c r="H75" s="126"/>
      <c r="I75" s="61"/>
      <c r="J75" s="126"/>
      <c r="K75" s="43"/>
      <c r="L75" s="126"/>
      <c r="M75" s="61"/>
      <c r="N75" s="120"/>
      <c r="O75" s="105"/>
      <c r="P75" s="106"/>
      <c r="Q75" s="107"/>
      <c r="R75" s="107"/>
      <c r="S75" s="109"/>
      <c r="T75" s="106"/>
      <c r="U75" s="108"/>
      <c r="V75" s="106"/>
      <c r="W75" s="108"/>
      <c r="X75" s="106"/>
      <c r="Y75" s="107"/>
      <c r="Z75" s="69">
        <f t="shared" si="17"/>
        <v>0</v>
      </c>
    </row>
    <row r="76" spans="1:26" s="46" customFormat="1" x14ac:dyDescent="0.3">
      <c r="A76" s="63"/>
      <c r="B76" s="64"/>
      <c r="C76" s="65" t="s">
        <v>155</v>
      </c>
      <c r="D76" s="132">
        <f t="shared" ref="D76:N76" si="18">SUM(D70:D75)</f>
        <v>0</v>
      </c>
      <c r="E76" s="66">
        <f t="shared" si="18"/>
        <v>255</v>
      </c>
      <c r="F76" s="123">
        <f t="shared" si="18"/>
        <v>0</v>
      </c>
      <c r="G76" s="66">
        <f t="shared" si="18"/>
        <v>0</v>
      </c>
      <c r="H76" s="123">
        <f t="shared" si="18"/>
        <v>0</v>
      </c>
      <c r="I76" s="66">
        <f t="shared" si="18"/>
        <v>0</v>
      </c>
      <c r="J76" s="123">
        <f t="shared" si="18"/>
        <v>0</v>
      </c>
      <c r="K76" s="66">
        <f t="shared" si="18"/>
        <v>0</v>
      </c>
      <c r="L76" s="123">
        <f t="shared" si="18"/>
        <v>0</v>
      </c>
      <c r="M76" s="66">
        <f t="shared" si="18"/>
        <v>0</v>
      </c>
      <c r="N76" s="121">
        <f t="shared" si="18"/>
        <v>0</v>
      </c>
      <c r="O76" s="98"/>
      <c r="P76" s="99"/>
      <c r="Q76" s="99"/>
      <c r="R76" s="99"/>
      <c r="S76" s="99"/>
      <c r="T76" s="99"/>
      <c r="U76" s="99"/>
      <c r="V76" s="99"/>
      <c r="W76" s="99"/>
      <c r="X76" s="99"/>
      <c r="Y76" s="99"/>
      <c r="Z76" s="67">
        <f>SUM(Z70:Z75)</f>
        <v>0</v>
      </c>
    </row>
    <row r="77" spans="1:26" x14ac:dyDescent="0.3">
      <c r="A77" s="58">
        <v>64</v>
      </c>
      <c r="B77" s="59" t="s">
        <v>125</v>
      </c>
      <c r="C77" s="113" t="s">
        <v>2</v>
      </c>
      <c r="D77" s="131"/>
      <c r="E77" s="60"/>
      <c r="F77" s="133"/>
      <c r="G77" s="43"/>
      <c r="H77" s="126"/>
      <c r="I77" s="61"/>
      <c r="J77" s="126"/>
      <c r="K77" s="43"/>
      <c r="L77" s="126"/>
      <c r="M77" s="61"/>
      <c r="N77" s="120"/>
      <c r="O77" s="100"/>
      <c r="P77" s="101"/>
      <c r="Q77" s="102"/>
      <c r="R77" s="102"/>
      <c r="S77" s="104"/>
      <c r="T77" s="101"/>
      <c r="U77" s="103"/>
      <c r="V77" s="101"/>
      <c r="W77" s="103"/>
      <c r="X77" s="101"/>
      <c r="Y77" s="102"/>
      <c r="Z77" s="62">
        <f t="shared" ref="Z77:Z86" si="19">12*(O77*D77+P77*E77+Q77*F77+R77*G77+S77*H77+T77*I77+U77*J77+V77*K77+W77*L77+X77*M77+Y77*N77)</f>
        <v>0</v>
      </c>
    </row>
    <row r="78" spans="1:26" x14ac:dyDescent="0.3">
      <c r="A78" s="58">
        <v>65</v>
      </c>
      <c r="B78" s="40" t="s">
        <v>125</v>
      </c>
      <c r="C78" s="39" t="s">
        <v>65</v>
      </c>
      <c r="D78" s="131"/>
      <c r="E78" s="60"/>
      <c r="F78" s="133"/>
      <c r="G78" s="43"/>
      <c r="H78" s="126"/>
      <c r="I78" s="61"/>
      <c r="J78" s="126"/>
      <c r="K78" s="43"/>
      <c r="L78" s="126"/>
      <c r="M78" s="61"/>
      <c r="N78" s="120"/>
      <c r="O78" s="89"/>
      <c r="P78" s="77"/>
      <c r="Q78" s="90"/>
      <c r="R78" s="90"/>
      <c r="S78" s="92"/>
      <c r="T78" s="77"/>
      <c r="U78" s="91"/>
      <c r="V78" s="77"/>
      <c r="W78" s="91"/>
      <c r="X78" s="77"/>
      <c r="Y78" s="90"/>
      <c r="Z78" s="42">
        <f t="shared" si="19"/>
        <v>0</v>
      </c>
    </row>
    <row r="79" spans="1:26" x14ac:dyDescent="0.3">
      <c r="A79" s="58">
        <v>66</v>
      </c>
      <c r="B79" s="40" t="s">
        <v>125</v>
      </c>
      <c r="C79" s="39" t="s">
        <v>10</v>
      </c>
      <c r="D79" s="131"/>
      <c r="E79" s="60"/>
      <c r="F79" s="133"/>
      <c r="G79" s="43"/>
      <c r="H79" s="126"/>
      <c r="I79" s="61"/>
      <c r="J79" s="126"/>
      <c r="K79" s="43"/>
      <c r="L79" s="126"/>
      <c r="M79" s="61"/>
      <c r="N79" s="120"/>
      <c r="O79" s="89"/>
      <c r="P79" s="77"/>
      <c r="Q79" s="90"/>
      <c r="R79" s="90"/>
      <c r="S79" s="92"/>
      <c r="T79" s="77"/>
      <c r="U79" s="91"/>
      <c r="V79" s="77"/>
      <c r="W79" s="91"/>
      <c r="X79" s="77"/>
      <c r="Y79" s="90"/>
      <c r="Z79" s="42">
        <f t="shared" si="19"/>
        <v>0</v>
      </c>
    </row>
    <row r="80" spans="1:26" x14ac:dyDescent="0.3">
      <c r="A80" s="58">
        <v>67</v>
      </c>
      <c r="B80" s="40" t="s">
        <v>125</v>
      </c>
      <c r="C80" s="39" t="s">
        <v>18</v>
      </c>
      <c r="D80" s="131"/>
      <c r="E80" s="60"/>
      <c r="F80" s="133"/>
      <c r="G80" s="43"/>
      <c r="H80" s="126"/>
      <c r="I80" s="61"/>
      <c r="J80" s="126"/>
      <c r="K80" s="43"/>
      <c r="L80" s="126"/>
      <c r="M80" s="61"/>
      <c r="N80" s="120"/>
      <c r="O80" s="89"/>
      <c r="P80" s="77"/>
      <c r="Q80" s="90"/>
      <c r="R80" s="90"/>
      <c r="S80" s="92"/>
      <c r="T80" s="77"/>
      <c r="U80" s="91"/>
      <c r="V80" s="77"/>
      <c r="W80" s="91"/>
      <c r="X80" s="77"/>
      <c r="Y80" s="90"/>
      <c r="Z80" s="42">
        <f t="shared" si="19"/>
        <v>0</v>
      </c>
    </row>
    <row r="81" spans="1:26" x14ac:dyDescent="0.3">
      <c r="A81" s="58">
        <v>68</v>
      </c>
      <c r="B81" s="40" t="s">
        <v>125</v>
      </c>
      <c r="C81" s="39" t="s">
        <v>19</v>
      </c>
      <c r="D81" s="131"/>
      <c r="E81" s="60"/>
      <c r="F81" s="133"/>
      <c r="G81" s="43"/>
      <c r="H81" s="126"/>
      <c r="I81" s="61"/>
      <c r="J81" s="126"/>
      <c r="K81" s="43"/>
      <c r="L81" s="126"/>
      <c r="M81" s="61"/>
      <c r="N81" s="120"/>
      <c r="O81" s="89"/>
      <c r="P81" s="77"/>
      <c r="Q81" s="90"/>
      <c r="R81" s="90"/>
      <c r="S81" s="92"/>
      <c r="T81" s="77"/>
      <c r="U81" s="91"/>
      <c r="V81" s="77"/>
      <c r="W81" s="91"/>
      <c r="X81" s="77"/>
      <c r="Y81" s="90"/>
      <c r="Z81" s="42">
        <f t="shared" si="19"/>
        <v>0</v>
      </c>
    </row>
    <row r="82" spans="1:26" x14ac:dyDescent="0.3">
      <c r="A82" s="58">
        <v>69</v>
      </c>
      <c r="B82" s="40" t="s">
        <v>125</v>
      </c>
      <c r="C82" s="39" t="s">
        <v>20</v>
      </c>
      <c r="D82" s="131"/>
      <c r="E82" s="60">
        <v>440</v>
      </c>
      <c r="F82" s="133"/>
      <c r="G82" s="43"/>
      <c r="H82" s="126"/>
      <c r="I82" s="61"/>
      <c r="J82" s="126"/>
      <c r="K82" s="43"/>
      <c r="L82" s="126"/>
      <c r="M82" s="61">
        <v>880</v>
      </c>
      <c r="N82" s="120"/>
      <c r="O82" s="89"/>
      <c r="P82" s="77"/>
      <c r="Q82" s="90"/>
      <c r="R82" s="90"/>
      <c r="S82" s="92"/>
      <c r="T82" s="77"/>
      <c r="U82" s="91"/>
      <c r="V82" s="77"/>
      <c r="W82" s="91"/>
      <c r="X82" s="77"/>
      <c r="Y82" s="90"/>
      <c r="Z82" s="42">
        <f t="shared" si="19"/>
        <v>0</v>
      </c>
    </row>
    <row r="83" spans="1:26" x14ac:dyDescent="0.3">
      <c r="A83" s="58">
        <v>70</v>
      </c>
      <c r="B83" s="40" t="s">
        <v>125</v>
      </c>
      <c r="C83" s="39" t="s">
        <v>66</v>
      </c>
      <c r="D83" s="131"/>
      <c r="E83" s="60"/>
      <c r="F83" s="133"/>
      <c r="G83" s="43"/>
      <c r="H83" s="126"/>
      <c r="I83" s="61"/>
      <c r="J83" s="126"/>
      <c r="K83" s="43"/>
      <c r="L83" s="126"/>
      <c r="M83" s="61"/>
      <c r="N83" s="120"/>
      <c r="O83" s="89"/>
      <c r="P83" s="77"/>
      <c r="Q83" s="90"/>
      <c r="R83" s="90"/>
      <c r="S83" s="92"/>
      <c r="T83" s="77"/>
      <c r="U83" s="91"/>
      <c r="V83" s="77"/>
      <c r="W83" s="91"/>
      <c r="X83" s="77"/>
      <c r="Y83" s="90"/>
      <c r="Z83" s="42">
        <f t="shared" si="19"/>
        <v>0</v>
      </c>
    </row>
    <row r="84" spans="1:26" x14ac:dyDescent="0.3">
      <c r="A84" s="58">
        <v>71</v>
      </c>
      <c r="B84" s="40" t="s">
        <v>125</v>
      </c>
      <c r="C84" s="39" t="s">
        <v>30</v>
      </c>
      <c r="D84" s="131"/>
      <c r="E84" s="60"/>
      <c r="F84" s="133"/>
      <c r="G84" s="43"/>
      <c r="H84" s="126"/>
      <c r="I84" s="61"/>
      <c r="J84" s="126"/>
      <c r="K84" s="43"/>
      <c r="L84" s="126"/>
      <c r="M84" s="61"/>
      <c r="N84" s="120"/>
      <c r="O84" s="89"/>
      <c r="P84" s="77"/>
      <c r="Q84" s="90"/>
      <c r="R84" s="90"/>
      <c r="S84" s="92"/>
      <c r="T84" s="77"/>
      <c r="U84" s="91"/>
      <c r="V84" s="77"/>
      <c r="W84" s="91"/>
      <c r="X84" s="77"/>
      <c r="Y84" s="90"/>
      <c r="Z84" s="42">
        <f t="shared" si="19"/>
        <v>0</v>
      </c>
    </row>
    <row r="85" spans="1:26" x14ac:dyDescent="0.3">
      <c r="A85" s="58">
        <v>72</v>
      </c>
      <c r="B85" s="40" t="s">
        <v>125</v>
      </c>
      <c r="C85" s="39" t="s">
        <v>41</v>
      </c>
      <c r="D85" s="131"/>
      <c r="E85" s="60"/>
      <c r="F85" s="133"/>
      <c r="G85" s="43"/>
      <c r="H85" s="126"/>
      <c r="I85" s="61"/>
      <c r="J85" s="126"/>
      <c r="K85" s="43"/>
      <c r="L85" s="126"/>
      <c r="M85" s="61"/>
      <c r="N85" s="120"/>
      <c r="O85" s="89"/>
      <c r="P85" s="77"/>
      <c r="Q85" s="90"/>
      <c r="R85" s="90"/>
      <c r="S85" s="92"/>
      <c r="T85" s="77"/>
      <c r="U85" s="91"/>
      <c r="V85" s="77"/>
      <c r="W85" s="91"/>
      <c r="X85" s="77"/>
      <c r="Y85" s="90"/>
      <c r="Z85" s="42">
        <f t="shared" si="19"/>
        <v>0</v>
      </c>
    </row>
    <row r="86" spans="1:26" x14ac:dyDescent="0.3">
      <c r="A86" s="58">
        <v>73</v>
      </c>
      <c r="B86" s="68" t="s">
        <v>125</v>
      </c>
      <c r="C86" s="114" t="s">
        <v>53</v>
      </c>
      <c r="D86" s="131"/>
      <c r="E86" s="60"/>
      <c r="F86" s="133"/>
      <c r="G86" s="43"/>
      <c r="H86" s="126"/>
      <c r="I86" s="61"/>
      <c r="J86" s="126"/>
      <c r="K86" s="43"/>
      <c r="L86" s="126"/>
      <c r="M86" s="61"/>
      <c r="N86" s="120"/>
      <c r="O86" s="105"/>
      <c r="P86" s="106"/>
      <c r="Q86" s="107"/>
      <c r="R86" s="107"/>
      <c r="S86" s="109"/>
      <c r="T86" s="106"/>
      <c r="U86" s="108"/>
      <c r="V86" s="106"/>
      <c r="W86" s="108"/>
      <c r="X86" s="106"/>
      <c r="Y86" s="107"/>
      <c r="Z86" s="69">
        <f t="shared" si="19"/>
        <v>0</v>
      </c>
    </row>
    <row r="87" spans="1:26" s="46" customFormat="1" x14ac:dyDescent="0.3">
      <c r="A87" s="63"/>
      <c r="B87" s="64"/>
      <c r="C87" s="65" t="s">
        <v>150</v>
      </c>
      <c r="D87" s="132">
        <f t="shared" ref="D87:N87" si="20">SUM(D77:D86)</f>
        <v>0</v>
      </c>
      <c r="E87" s="66">
        <f t="shared" si="20"/>
        <v>440</v>
      </c>
      <c r="F87" s="123">
        <f t="shared" si="20"/>
        <v>0</v>
      </c>
      <c r="G87" s="66">
        <f t="shared" si="20"/>
        <v>0</v>
      </c>
      <c r="H87" s="123">
        <f t="shared" si="20"/>
        <v>0</v>
      </c>
      <c r="I87" s="66">
        <f t="shared" si="20"/>
        <v>0</v>
      </c>
      <c r="J87" s="123">
        <f t="shared" si="20"/>
        <v>0</v>
      </c>
      <c r="K87" s="66">
        <f t="shared" si="20"/>
        <v>0</v>
      </c>
      <c r="L87" s="123">
        <f t="shared" si="20"/>
        <v>0</v>
      </c>
      <c r="M87" s="66">
        <f t="shared" si="20"/>
        <v>880</v>
      </c>
      <c r="N87" s="121">
        <f t="shared" si="20"/>
        <v>0</v>
      </c>
      <c r="O87" s="98"/>
      <c r="P87" s="99"/>
      <c r="Q87" s="99"/>
      <c r="R87" s="99"/>
      <c r="S87" s="99"/>
      <c r="T87" s="99"/>
      <c r="U87" s="99"/>
      <c r="V87" s="99"/>
      <c r="W87" s="99"/>
      <c r="X87" s="99"/>
      <c r="Y87" s="99"/>
      <c r="Z87" s="67">
        <f>SUM(Z77:Z86)</f>
        <v>0</v>
      </c>
    </row>
    <row r="88" spans="1:26" x14ac:dyDescent="0.3">
      <c r="A88" s="58">
        <v>74</v>
      </c>
      <c r="B88" s="59" t="s">
        <v>123</v>
      </c>
      <c r="C88" s="113" t="s">
        <v>1</v>
      </c>
      <c r="D88" s="131"/>
      <c r="E88" s="60"/>
      <c r="F88" s="133"/>
      <c r="G88" s="43"/>
      <c r="H88" s="126"/>
      <c r="I88" s="61"/>
      <c r="J88" s="126"/>
      <c r="K88" s="43"/>
      <c r="L88" s="126"/>
      <c r="M88" s="61"/>
      <c r="N88" s="120"/>
      <c r="O88" s="100"/>
      <c r="P88" s="101"/>
      <c r="Q88" s="102"/>
      <c r="R88" s="102"/>
      <c r="S88" s="104"/>
      <c r="T88" s="101"/>
      <c r="U88" s="103"/>
      <c r="V88" s="101"/>
      <c r="W88" s="103"/>
      <c r="X88" s="101"/>
      <c r="Y88" s="102"/>
      <c r="Z88" s="62">
        <f t="shared" ref="Z88:Z97" si="21">12*(O88*D88+P88*E88+Q88*F88+R88*G88+S88*H88+T88*I88+U88*J88+V88*K88+W88*L88+X88*M88+Y88*N88)</f>
        <v>0</v>
      </c>
    </row>
    <row r="89" spans="1:26" x14ac:dyDescent="0.3">
      <c r="A89" s="58">
        <v>75</v>
      </c>
      <c r="B89" s="40" t="s">
        <v>123</v>
      </c>
      <c r="C89" s="39" t="s">
        <v>62</v>
      </c>
      <c r="D89" s="131"/>
      <c r="E89" s="60"/>
      <c r="F89" s="133"/>
      <c r="G89" s="43"/>
      <c r="H89" s="126"/>
      <c r="I89" s="61"/>
      <c r="J89" s="126"/>
      <c r="K89" s="43"/>
      <c r="L89" s="126"/>
      <c r="M89" s="61"/>
      <c r="N89" s="120"/>
      <c r="O89" s="89"/>
      <c r="P89" s="77"/>
      <c r="Q89" s="90"/>
      <c r="R89" s="90"/>
      <c r="S89" s="92"/>
      <c r="T89" s="77"/>
      <c r="U89" s="91"/>
      <c r="V89" s="77"/>
      <c r="W89" s="91"/>
      <c r="X89" s="77"/>
      <c r="Y89" s="90"/>
      <c r="Z89" s="42">
        <f t="shared" si="21"/>
        <v>0</v>
      </c>
    </row>
    <row r="90" spans="1:26" x14ac:dyDescent="0.3">
      <c r="A90" s="58">
        <v>76</v>
      </c>
      <c r="B90" s="40" t="s">
        <v>123</v>
      </c>
      <c r="C90" s="39" t="s">
        <v>11</v>
      </c>
      <c r="D90" s="131"/>
      <c r="E90" s="60"/>
      <c r="F90" s="133"/>
      <c r="G90" s="43"/>
      <c r="H90" s="126"/>
      <c r="I90" s="61"/>
      <c r="J90" s="126"/>
      <c r="K90" s="43"/>
      <c r="L90" s="126"/>
      <c r="M90" s="61"/>
      <c r="N90" s="120"/>
      <c r="O90" s="89"/>
      <c r="P90" s="77"/>
      <c r="Q90" s="90"/>
      <c r="R90" s="90"/>
      <c r="S90" s="92"/>
      <c r="T90" s="77"/>
      <c r="U90" s="91"/>
      <c r="V90" s="77"/>
      <c r="W90" s="91"/>
      <c r="X90" s="77"/>
      <c r="Y90" s="90"/>
      <c r="Z90" s="42">
        <f t="shared" si="21"/>
        <v>0</v>
      </c>
    </row>
    <row r="91" spans="1:26" x14ac:dyDescent="0.3">
      <c r="A91" s="58">
        <v>77</v>
      </c>
      <c r="B91" s="40" t="s">
        <v>123</v>
      </c>
      <c r="C91" s="39" t="s">
        <v>16</v>
      </c>
      <c r="D91" s="131"/>
      <c r="E91" s="60">
        <v>410</v>
      </c>
      <c r="F91" s="133"/>
      <c r="G91" s="43"/>
      <c r="H91" s="126"/>
      <c r="I91" s="61"/>
      <c r="J91" s="126"/>
      <c r="K91" s="43"/>
      <c r="L91" s="126"/>
      <c r="M91" s="61">
        <v>820</v>
      </c>
      <c r="N91" s="120"/>
      <c r="O91" s="89"/>
      <c r="P91" s="77"/>
      <c r="Q91" s="90"/>
      <c r="R91" s="90"/>
      <c r="S91" s="92"/>
      <c r="T91" s="77"/>
      <c r="U91" s="91"/>
      <c r="V91" s="77"/>
      <c r="W91" s="91"/>
      <c r="X91" s="77"/>
      <c r="Y91" s="90"/>
      <c r="Z91" s="42">
        <f t="shared" si="21"/>
        <v>0</v>
      </c>
    </row>
    <row r="92" spans="1:26" x14ac:dyDescent="0.3">
      <c r="A92" s="58">
        <v>78</v>
      </c>
      <c r="B92" s="40" t="s">
        <v>123</v>
      </c>
      <c r="C92" s="39" t="s">
        <v>71</v>
      </c>
      <c r="D92" s="131"/>
      <c r="E92" s="60"/>
      <c r="F92" s="133"/>
      <c r="G92" s="43"/>
      <c r="H92" s="126"/>
      <c r="I92" s="61"/>
      <c r="J92" s="126"/>
      <c r="K92" s="43"/>
      <c r="L92" s="126"/>
      <c r="M92" s="61"/>
      <c r="N92" s="120"/>
      <c r="O92" s="89"/>
      <c r="P92" s="77"/>
      <c r="Q92" s="90"/>
      <c r="R92" s="90"/>
      <c r="S92" s="92"/>
      <c r="T92" s="77"/>
      <c r="U92" s="91"/>
      <c r="V92" s="77"/>
      <c r="W92" s="91"/>
      <c r="X92" s="77"/>
      <c r="Y92" s="90"/>
      <c r="Z92" s="42">
        <f t="shared" si="21"/>
        <v>0</v>
      </c>
    </row>
    <row r="93" spans="1:26" x14ac:dyDescent="0.3">
      <c r="A93" s="58">
        <v>79</v>
      </c>
      <c r="B93" s="40" t="s">
        <v>123</v>
      </c>
      <c r="C93" s="39" t="s">
        <v>39</v>
      </c>
      <c r="D93" s="131"/>
      <c r="E93" s="60"/>
      <c r="F93" s="133"/>
      <c r="G93" s="43"/>
      <c r="H93" s="126"/>
      <c r="I93" s="61"/>
      <c r="J93" s="126"/>
      <c r="K93" s="43"/>
      <c r="L93" s="126"/>
      <c r="M93" s="61"/>
      <c r="N93" s="120"/>
      <c r="O93" s="89"/>
      <c r="P93" s="77"/>
      <c r="Q93" s="90"/>
      <c r="R93" s="90"/>
      <c r="S93" s="92"/>
      <c r="T93" s="77"/>
      <c r="U93" s="91"/>
      <c r="V93" s="77"/>
      <c r="W93" s="91"/>
      <c r="X93" s="77"/>
      <c r="Y93" s="90"/>
      <c r="Z93" s="42">
        <f t="shared" si="21"/>
        <v>0</v>
      </c>
    </row>
    <row r="94" spans="1:26" x14ac:dyDescent="0.3">
      <c r="A94" s="58">
        <v>80</v>
      </c>
      <c r="B94" s="40" t="s">
        <v>123</v>
      </c>
      <c r="C94" s="39" t="s">
        <v>48</v>
      </c>
      <c r="D94" s="131"/>
      <c r="E94" s="60"/>
      <c r="F94" s="133"/>
      <c r="G94" s="43"/>
      <c r="H94" s="126"/>
      <c r="I94" s="61"/>
      <c r="J94" s="126"/>
      <c r="K94" s="43"/>
      <c r="L94" s="126"/>
      <c r="M94" s="61"/>
      <c r="N94" s="120"/>
      <c r="O94" s="89"/>
      <c r="P94" s="77"/>
      <c r="Q94" s="90"/>
      <c r="R94" s="90"/>
      <c r="S94" s="92"/>
      <c r="T94" s="77"/>
      <c r="U94" s="91"/>
      <c r="V94" s="77"/>
      <c r="W94" s="91"/>
      <c r="X94" s="77"/>
      <c r="Y94" s="90"/>
      <c r="Z94" s="42">
        <f t="shared" si="21"/>
        <v>0</v>
      </c>
    </row>
    <row r="95" spans="1:26" x14ac:dyDescent="0.3">
      <c r="A95" s="58">
        <v>81</v>
      </c>
      <c r="B95" s="40" t="s">
        <v>123</v>
      </c>
      <c r="C95" s="39" t="s">
        <v>54</v>
      </c>
      <c r="D95" s="131"/>
      <c r="E95" s="60"/>
      <c r="F95" s="133"/>
      <c r="G95" s="43"/>
      <c r="H95" s="126"/>
      <c r="I95" s="61"/>
      <c r="J95" s="126"/>
      <c r="K95" s="43"/>
      <c r="L95" s="126"/>
      <c r="M95" s="61"/>
      <c r="N95" s="120"/>
      <c r="O95" s="89"/>
      <c r="P95" s="77"/>
      <c r="Q95" s="90"/>
      <c r="R95" s="90"/>
      <c r="S95" s="92"/>
      <c r="T95" s="77"/>
      <c r="U95" s="91"/>
      <c r="V95" s="77"/>
      <c r="W95" s="91"/>
      <c r="X95" s="77"/>
      <c r="Y95" s="90"/>
      <c r="Z95" s="42">
        <f t="shared" si="21"/>
        <v>0</v>
      </c>
    </row>
    <row r="96" spans="1:26" x14ac:dyDescent="0.3">
      <c r="A96" s="58">
        <v>82</v>
      </c>
      <c r="B96" s="40" t="s">
        <v>123</v>
      </c>
      <c r="C96" s="39" t="s">
        <v>63</v>
      </c>
      <c r="D96" s="131"/>
      <c r="E96" s="60"/>
      <c r="F96" s="133"/>
      <c r="G96" s="43"/>
      <c r="H96" s="126"/>
      <c r="I96" s="61"/>
      <c r="J96" s="126"/>
      <c r="K96" s="43"/>
      <c r="L96" s="126"/>
      <c r="M96" s="61"/>
      <c r="N96" s="120"/>
      <c r="O96" s="89"/>
      <c r="P96" s="77"/>
      <c r="Q96" s="90"/>
      <c r="R96" s="90"/>
      <c r="S96" s="92"/>
      <c r="T96" s="77"/>
      <c r="U96" s="91"/>
      <c r="V96" s="77"/>
      <c r="W96" s="91"/>
      <c r="X96" s="77"/>
      <c r="Y96" s="90"/>
      <c r="Z96" s="42">
        <f t="shared" si="21"/>
        <v>0</v>
      </c>
    </row>
    <row r="97" spans="1:26" x14ac:dyDescent="0.3">
      <c r="A97" s="58">
        <v>83</v>
      </c>
      <c r="B97" s="68" t="s">
        <v>123</v>
      </c>
      <c r="C97" s="114" t="s">
        <v>56</v>
      </c>
      <c r="D97" s="131"/>
      <c r="E97" s="60"/>
      <c r="F97" s="133"/>
      <c r="G97" s="43"/>
      <c r="H97" s="126"/>
      <c r="I97" s="61"/>
      <c r="J97" s="126"/>
      <c r="K97" s="43"/>
      <c r="L97" s="126"/>
      <c r="M97" s="61"/>
      <c r="N97" s="120"/>
      <c r="O97" s="105"/>
      <c r="P97" s="106"/>
      <c r="Q97" s="107"/>
      <c r="R97" s="107"/>
      <c r="S97" s="109"/>
      <c r="T97" s="106"/>
      <c r="U97" s="108"/>
      <c r="V97" s="106"/>
      <c r="W97" s="108"/>
      <c r="X97" s="106"/>
      <c r="Y97" s="107"/>
      <c r="Z97" s="69">
        <f t="shared" si="21"/>
        <v>0</v>
      </c>
    </row>
    <row r="98" spans="1:26" s="46" customFormat="1" ht="15" thickBot="1" x14ac:dyDescent="0.35">
      <c r="A98" s="70"/>
      <c r="B98" s="71"/>
      <c r="C98" s="72" t="s">
        <v>149</v>
      </c>
      <c r="D98" s="73">
        <f t="shared" ref="D98:N98" si="22">SUM(D88:D97)</f>
        <v>0</v>
      </c>
      <c r="E98" s="74">
        <f t="shared" si="22"/>
        <v>410</v>
      </c>
      <c r="F98" s="75">
        <f t="shared" si="22"/>
        <v>0</v>
      </c>
      <c r="G98" s="74">
        <f t="shared" si="22"/>
        <v>0</v>
      </c>
      <c r="H98" s="124">
        <f t="shared" si="22"/>
        <v>0</v>
      </c>
      <c r="I98" s="74">
        <f t="shared" si="22"/>
        <v>0</v>
      </c>
      <c r="J98" s="124">
        <f t="shared" si="22"/>
        <v>0</v>
      </c>
      <c r="K98" s="74">
        <f t="shared" si="22"/>
        <v>0</v>
      </c>
      <c r="L98" s="75">
        <f t="shared" si="22"/>
        <v>0</v>
      </c>
      <c r="M98" s="125">
        <f t="shared" si="22"/>
        <v>820</v>
      </c>
      <c r="N98" s="122">
        <f t="shared" si="22"/>
        <v>0</v>
      </c>
      <c r="O98" s="110"/>
      <c r="P98" s="111"/>
      <c r="Q98" s="111"/>
      <c r="R98" s="111"/>
      <c r="S98" s="111"/>
      <c r="T98" s="111"/>
      <c r="U98" s="111"/>
      <c r="V98" s="111"/>
      <c r="W98" s="111"/>
      <c r="X98" s="111"/>
      <c r="Y98" s="111"/>
      <c r="Z98" s="76">
        <f>SUM(Z88:Z97)</f>
        <v>0</v>
      </c>
    </row>
    <row r="99" spans="1:26" s="52" customFormat="1" ht="22.8" customHeight="1" x14ac:dyDescent="0.35">
      <c r="D99" s="53"/>
      <c r="E99" s="53"/>
      <c r="F99" s="53"/>
      <c r="G99" s="53"/>
      <c r="H99" s="127"/>
      <c r="I99" s="53"/>
      <c r="J99" s="53"/>
      <c r="K99" s="53"/>
      <c r="L99" s="53"/>
      <c r="M99" s="53"/>
      <c r="N99" s="53"/>
      <c r="O99" s="54"/>
      <c r="P99" s="54"/>
      <c r="Q99" s="54"/>
      <c r="R99" s="54"/>
      <c r="S99" s="54"/>
      <c r="T99" s="54"/>
      <c r="U99" s="54"/>
      <c r="V99" s="54"/>
      <c r="W99" s="54"/>
      <c r="X99" s="54"/>
      <c r="Y99" s="118" t="s">
        <v>157</v>
      </c>
      <c r="Z99" s="119">
        <f>SUM(Z76,Z69,Z51,Z27,Z13,Z87,Z98,Z20,Z34,Z62,Z43,Z6)</f>
        <v>0</v>
      </c>
    </row>
    <row r="100" spans="1:26" x14ac:dyDescent="0.3">
      <c r="E100" s="117"/>
      <c r="F100" s="41"/>
      <c r="G100" s="41"/>
      <c r="H100" s="128"/>
      <c r="I100" s="41"/>
      <c r="J100" s="41"/>
      <c r="K100" s="41"/>
      <c r="L100" s="41"/>
      <c r="M100" s="41"/>
      <c r="N100" s="41"/>
    </row>
    <row r="101" spans="1:26" x14ac:dyDescent="0.3">
      <c r="H101" s="129"/>
    </row>
    <row r="102" spans="1:26" x14ac:dyDescent="0.3">
      <c r="H102" s="129"/>
    </row>
    <row r="103" spans="1:26" x14ac:dyDescent="0.3">
      <c r="H103" s="129"/>
    </row>
    <row r="104" spans="1:26" x14ac:dyDescent="0.3">
      <c r="H104" s="129"/>
    </row>
    <row r="105" spans="1:26" x14ac:dyDescent="0.3">
      <c r="H105" s="129"/>
    </row>
    <row r="106" spans="1:26" x14ac:dyDescent="0.3">
      <c r="H106" s="129"/>
    </row>
    <row r="107" spans="1:26" x14ac:dyDescent="0.3">
      <c r="H107" s="129"/>
    </row>
    <row r="108" spans="1:26" x14ac:dyDescent="0.3">
      <c r="H108" s="129"/>
    </row>
    <row r="109" spans="1:26" x14ac:dyDescent="0.3">
      <c r="H109" s="129"/>
    </row>
    <row r="110" spans="1:26" x14ac:dyDescent="0.3">
      <c r="H110" s="129"/>
    </row>
    <row r="111" spans="1:26" x14ac:dyDescent="0.3">
      <c r="H111" s="129"/>
    </row>
    <row r="112" spans="1:26" x14ac:dyDescent="0.3">
      <c r="H112" s="129"/>
    </row>
    <row r="113" spans="8:8" x14ac:dyDescent="0.3">
      <c r="H113" s="129"/>
    </row>
    <row r="114" spans="8:8" x14ac:dyDescent="0.3">
      <c r="H114" s="129"/>
    </row>
    <row r="115" spans="8:8" x14ac:dyDescent="0.3">
      <c r="H115" s="129"/>
    </row>
  </sheetData>
  <autoFilter ref="A3:Z99"/>
  <sortState ref="A4:AP86">
    <sortCondition ref="B4:B86"/>
    <sortCondition ref="C4:C86"/>
  </sortState>
  <mergeCells count="10">
    <mergeCell ref="U2:V2"/>
    <mergeCell ref="W2:X2"/>
    <mergeCell ref="O1:Z1"/>
    <mergeCell ref="D1:N1"/>
    <mergeCell ref="O2:P2"/>
    <mergeCell ref="S2:T2"/>
    <mergeCell ref="D2:E2"/>
    <mergeCell ref="H2:I2"/>
    <mergeCell ref="J2:K2"/>
    <mergeCell ref="L2:M2"/>
  </mergeCells>
  <conditionalFormatting sqref="D6 D13 D20 D27 D34 D43 D51 D62 D69 D76 D87 D98 N87 N76 N69 N62 N51 N43 N34 N27 N20 N13 N6 F98:N98 F87:K87 F76:K76 F69:K69 F62:K62 F51:K51 F43:K43 F34:K34 F27:K27 F20:K20 F13:K13 F6:K6">
    <cfRule type="cellIs" dxfId="20" priority="27" operator="equal">
      <formula>0</formula>
    </cfRule>
  </conditionalFormatting>
  <conditionalFormatting sqref="G4">
    <cfRule type="cellIs" dxfId="19" priority="23" operator="equal">
      <formula>0</formula>
    </cfRule>
  </conditionalFormatting>
  <conditionalFormatting sqref="H4">
    <cfRule type="cellIs" dxfId="18" priority="22" operator="equal">
      <formula>0</formula>
    </cfRule>
  </conditionalFormatting>
  <conditionalFormatting sqref="I4">
    <cfRule type="cellIs" dxfId="17" priority="21" operator="equal">
      <formula>0</formula>
    </cfRule>
  </conditionalFormatting>
  <conditionalFormatting sqref="J4">
    <cfRule type="cellIs" dxfId="16" priority="20" operator="equal">
      <formula>0</formula>
    </cfRule>
  </conditionalFormatting>
  <conditionalFormatting sqref="K4">
    <cfRule type="cellIs" dxfId="15" priority="19" operator="equal">
      <formula>0</formula>
    </cfRule>
  </conditionalFormatting>
  <conditionalFormatting sqref="N4">
    <cfRule type="cellIs" dxfId="14" priority="17" operator="equal">
      <formula>0</formula>
    </cfRule>
  </conditionalFormatting>
  <conditionalFormatting sqref="G88:G97 G77:G86 G70:G75 G63:G68 G52:G61 G44:G50 G35:G42 G28:G33 G21:G26 G14:G19 G7:G12 G5">
    <cfRule type="cellIs" dxfId="13" priority="15" operator="equal">
      <formula>0</formula>
    </cfRule>
  </conditionalFormatting>
  <conditionalFormatting sqref="H88:H97 H77:H86 H70:H75 H63:H68 H52:H61 H44:H50 H35:H42 H28:H33 H21:H26 H14:H19 H7:H12 H5">
    <cfRule type="cellIs" dxfId="12" priority="14" operator="equal">
      <formula>0</formula>
    </cfRule>
  </conditionalFormatting>
  <conditionalFormatting sqref="I88:I97 I77:I86 I70:I75 I63:I68 I52:I61 I44:I50 I35:I42 I28:I33 I21:I26 I14:I19 I7:I12 I5">
    <cfRule type="cellIs" dxfId="11" priority="13" operator="equal">
      <formula>0</formula>
    </cfRule>
  </conditionalFormatting>
  <conditionalFormatting sqref="J88:J97 J77:J86 J70:J75 J63:J68 J52:J61 J44:J50 J35:J42 J28:J33 J21:J26 J14:J19 J7:J12 J5">
    <cfRule type="cellIs" dxfId="10" priority="12" operator="equal">
      <formula>0</formula>
    </cfRule>
  </conditionalFormatting>
  <conditionalFormatting sqref="K88:K97 K77:K86 K70:K75 K63:K68 K52:K61 K44:K50 K35:K42 K28:K33 K21:K26 K14:K19 K7:K12 K5">
    <cfRule type="cellIs" dxfId="9" priority="11" operator="equal">
      <formula>0</formula>
    </cfRule>
  </conditionalFormatting>
  <conditionalFormatting sqref="N88:N97 N77:N86 N70:N75 N63:N68 N52:N61 N44:N50 N35:N42 N28:N33 N21:N26 N14:N19 N7:N12 N5">
    <cfRule type="cellIs" dxfId="8" priority="9" operator="equal">
      <formula>0</formula>
    </cfRule>
  </conditionalFormatting>
  <conditionalFormatting sqref="L6:M6 L13:M13 L20:M20 L27:M27 L34:M34 L43:M43 L51:M51 L62:M62 L69:M69 L76:M76 L87:M87">
    <cfRule type="cellIs" dxfId="7" priority="8" operator="equal">
      <formula>0</formula>
    </cfRule>
  </conditionalFormatting>
  <conditionalFormatting sqref="L4">
    <cfRule type="cellIs" dxfId="6" priority="7" operator="equal">
      <formula>0</formula>
    </cfRule>
  </conditionalFormatting>
  <conditionalFormatting sqref="M4">
    <cfRule type="cellIs" dxfId="5" priority="6" operator="equal">
      <formula>0</formula>
    </cfRule>
  </conditionalFormatting>
  <conditionalFormatting sqref="L88:L97 L77:L86 L70:L75 L63:L68 L52:L61 L44:L50 L35:L42 L28:L33 L21:L26 L14:L19 L7:L12 L5">
    <cfRule type="cellIs" dxfId="4" priority="5" operator="equal">
      <formula>0</formula>
    </cfRule>
  </conditionalFormatting>
  <conditionalFormatting sqref="M88:M97 M77:M86 M70:M75 M63:M68 M52:M61 M44:M50 M35:M42 M28:M33 M21:M26 M14:M19 M7:M12 M5">
    <cfRule type="cellIs" dxfId="3" priority="4" operator="equal">
      <formula>0</formula>
    </cfRule>
  </conditionalFormatting>
  <conditionalFormatting sqref="E6 E13 E20 E27 E34 E43 E51 E62 E69 E76 E87 E98">
    <cfRule type="cellIs" dxfId="2" priority="3" operator="equal">
      <formula>0</formula>
    </cfRule>
  </conditionalFormatting>
  <conditionalFormatting sqref="E4">
    <cfRule type="cellIs" dxfId="1" priority="2" operator="equal">
      <formula>0</formula>
    </cfRule>
  </conditionalFormatting>
  <conditionalFormatting sqref="E88:E97 E77:E86 E70:E75 E63:E68 E52:E61 E44:E50 E35:E42 E28:E33 E21:E26 E14:E19 E7:E12 E5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  <ignoredErrors>
    <ignoredError sqref="Z6 F98 Z98 Z43 Z62 Z13 Z69 Z51 G98:N98 Z20 Z27 Z34 Z76 Z87 G76:M76 F76 G34:N34 F34 G27:N27 F27 G20:N20 G69:M69 G62:K62 F20 F69 F62 D6 D62 L62:N62 D69 N69 D20 D27 D43 D34 D87 D76 N76 D13 D51 F6:N6 F43:N43 F87:N87 F13:N13 F51:N5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J76"/>
  <sheetViews>
    <sheetView showGridLines="0" zoomScale="60" zoomScaleNormal="60" workbookViewId="0">
      <pane xSplit="9" ySplit="2" topLeftCell="J3" activePane="bottomRight" state="frozen"/>
      <selection pane="topRight" activeCell="J1" sqref="J1"/>
      <selection pane="bottomLeft" activeCell="A3" sqref="A3"/>
      <selection pane="bottomRight" activeCell="O6" sqref="O6"/>
    </sheetView>
  </sheetViews>
  <sheetFormatPr defaultColWidth="9.109375" defaultRowHeight="14.4" x14ac:dyDescent="0.3"/>
  <cols>
    <col min="1" max="1" width="3.88671875" style="1" bestFit="1" customWidth="1"/>
    <col min="2" max="2" width="20.6640625" style="2" customWidth="1"/>
    <col min="3" max="4" width="10.33203125" style="1" customWidth="1"/>
    <col min="5" max="5" width="12.6640625" style="1" bestFit="1" customWidth="1"/>
    <col min="6" max="6" width="11.44140625" style="1" bestFit="1" customWidth="1"/>
    <col min="7" max="7" width="13.88671875" style="1" bestFit="1" customWidth="1"/>
    <col min="8" max="8" width="13.6640625" style="1" bestFit="1" customWidth="1"/>
    <col min="9" max="9" width="13.88671875" style="1" bestFit="1" customWidth="1"/>
    <col min="10" max="10" width="10.44140625" style="1" customWidth="1"/>
    <col min="11" max="11" width="12.44140625" style="4" bestFit="1" customWidth="1"/>
    <col min="12" max="12" width="10.44140625" style="1" customWidth="1"/>
    <col min="13" max="13" width="10.44140625" style="4" customWidth="1"/>
    <col min="14" max="14" width="10.44140625" style="1" customWidth="1"/>
    <col min="15" max="15" width="10.44140625" style="4" customWidth="1"/>
    <col min="16" max="16" width="10.44140625" style="1" customWidth="1"/>
    <col min="17" max="17" width="10.44140625" style="4" customWidth="1"/>
    <col min="18" max="18" width="10.44140625" style="1" customWidth="1"/>
    <col min="19" max="19" width="12.44140625" style="4" bestFit="1" customWidth="1"/>
    <col min="20" max="20" width="10.44140625" style="1" customWidth="1"/>
    <col min="21" max="21" width="10.44140625" style="4" customWidth="1"/>
    <col min="22" max="22" width="10.44140625" style="1" customWidth="1"/>
    <col min="23" max="23" width="12.44140625" style="4" bestFit="1" customWidth="1"/>
    <col min="24" max="24" width="18.5546875" style="1" customWidth="1"/>
    <col min="25" max="25" width="10.44140625" style="1" customWidth="1"/>
    <col min="26" max="26" width="12.44140625" style="4" bestFit="1" customWidth="1"/>
    <col min="27" max="27" width="10.44140625" style="1" customWidth="1"/>
    <col min="28" max="28" width="10.44140625" style="4" customWidth="1"/>
    <col min="29" max="29" width="10.44140625" style="1" customWidth="1"/>
    <col min="30" max="30" width="10.44140625" style="4" customWidth="1"/>
    <col min="31" max="31" width="10.44140625" style="1" customWidth="1"/>
    <col min="32" max="32" width="10.44140625" style="4" customWidth="1"/>
    <col min="33" max="33" width="10.44140625" style="1" customWidth="1"/>
    <col min="34" max="34" width="12.44140625" style="4" bestFit="1" customWidth="1"/>
    <col min="35" max="35" width="10.44140625" style="1" customWidth="1"/>
    <col min="36" max="36" width="10.44140625" style="4" customWidth="1"/>
    <col min="37" max="37" width="10.44140625" style="1" customWidth="1"/>
    <col min="38" max="38" width="12.44140625" style="4" bestFit="1" customWidth="1"/>
    <col min="39" max="39" width="18.5546875" style="1" customWidth="1"/>
    <col min="40" max="40" width="10.44140625" style="1" customWidth="1"/>
    <col min="41" max="41" width="10.44140625" style="4" customWidth="1"/>
    <col min="42" max="42" width="10.44140625" style="1" customWidth="1"/>
    <col min="43" max="43" width="10.44140625" style="4" customWidth="1"/>
    <col min="44" max="44" width="10.44140625" style="1" customWidth="1"/>
    <col min="45" max="45" width="10.44140625" style="4" customWidth="1"/>
    <col min="46" max="46" width="10.44140625" style="1" customWidth="1"/>
    <col min="47" max="47" width="10.44140625" style="4" customWidth="1"/>
    <col min="48" max="48" width="10.44140625" style="1" customWidth="1"/>
    <col min="49" max="49" width="10.44140625" style="4" customWidth="1"/>
    <col min="50" max="50" width="10.44140625" style="1" customWidth="1"/>
    <col min="51" max="51" width="10.44140625" style="4" customWidth="1"/>
    <col min="52" max="52" width="10.44140625" style="1" customWidth="1"/>
    <col min="53" max="53" width="12.44140625" style="4" bestFit="1" customWidth="1"/>
    <col min="54" max="54" width="18.5546875" style="15" customWidth="1"/>
    <col min="55" max="55" width="10.44140625" style="1" customWidth="1"/>
    <col min="56" max="56" width="10.44140625" style="4" customWidth="1"/>
    <col min="57" max="57" width="10.44140625" style="1" customWidth="1"/>
    <col min="58" max="58" width="10.44140625" style="4" customWidth="1"/>
    <col min="59" max="59" width="10.44140625" style="1" customWidth="1"/>
    <col min="60" max="60" width="10.44140625" style="4" customWidth="1"/>
    <col min="61" max="61" width="10.44140625" style="1" customWidth="1"/>
    <col min="62" max="62" width="10.44140625" style="4" customWidth="1"/>
    <col min="63" max="63" width="10.44140625" style="1" customWidth="1"/>
    <col min="64" max="64" width="10.44140625" style="4" customWidth="1"/>
    <col min="65" max="65" width="10.44140625" style="1" customWidth="1"/>
    <col min="66" max="66" width="10.44140625" style="4" customWidth="1"/>
    <col min="67" max="67" width="10.44140625" style="1" customWidth="1"/>
    <col min="68" max="68" width="12.44140625" style="4" bestFit="1" customWidth="1"/>
    <col min="69" max="69" width="18.5546875" style="15" customWidth="1"/>
    <col min="70" max="70" width="10.44140625" style="1" customWidth="1"/>
    <col min="71" max="71" width="11.5546875" style="4" customWidth="1"/>
    <col min="72" max="72" width="10.44140625" style="1" customWidth="1"/>
    <col min="73" max="73" width="10.44140625" style="4" customWidth="1"/>
    <col min="74" max="74" width="10.44140625" style="1" customWidth="1"/>
    <col min="75" max="75" width="10.44140625" style="4" customWidth="1"/>
    <col min="76" max="76" width="10.44140625" style="1" customWidth="1"/>
    <col min="77" max="77" width="10.44140625" style="4" customWidth="1"/>
    <col min="78" max="78" width="10.44140625" style="1" customWidth="1"/>
    <col min="79" max="79" width="10.44140625" style="4" customWidth="1"/>
    <col min="80" max="80" width="10.44140625" style="1" customWidth="1"/>
    <col min="81" max="81" width="10.44140625" style="4" customWidth="1"/>
    <col min="82" max="82" width="10.44140625" style="1" customWidth="1"/>
    <col min="83" max="83" width="12.44140625" style="4" bestFit="1" customWidth="1"/>
    <col min="84" max="84" width="18.5546875" style="15" customWidth="1"/>
    <col min="85" max="85" width="10.44140625" style="1" customWidth="1"/>
    <col min="86" max="86" width="11.5546875" style="4" customWidth="1"/>
    <col min="87" max="87" width="10.44140625" style="1" customWidth="1"/>
    <col min="88" max="88" width="10.44140625" style="4" customWidth="1"/>
    <col min="89" max="89" width="10.44140625" style="1" customWidth="1"/>
    <col min="90" max="90" width="10.44140625" style="4" customWidth="1"/>
    <col min="91" max="91" width="10.44140625" style="1" customWidth="1"/>
    <col min="92" max="92" width="10.44140625" style="4" customWidth="1"/>
    <col min="93" max="93" width="10.44140625" style="1" customWidth="1"/>
    <col min="94" max="94" width="10.44140625" style="4" customWidth="1"/>
    <col min="95" max="95" width="10.44140625" style="1" customWidth="1"/>
    <col min="96" max="96" width="10.44140625" style="4" customWidth="1"/>
    <col min="97" max="97" width="10.44140625" style="1" customWidth="1"/>
    <col min="98" max="98" width="12.44140625" style="4" bestFit="1" customWidth="1"/>
    <col min="99" max="99" width="18.5546875" style="15" customWidth="1"/>
    <col min="100" max="100" width="10.44140625" style="1" customWidth="1"/>
    <col min="101" max="101" width="11.5546875" style="4" customWidth="1"/>
    <col min="102" max="102" width="10.44140625" style="1" customWidth="1"/>
    <col min="103" max="103" width="10.44140625" style="4" customWidth="1"/>
    <col min="104" max="104" width="10.44140625" style="1" customWidth="1"/>
    <col min="105" max="105" width="10.44140625" style="4" customWidth="1"/>
    <col min="106" max="106" width="10.44140625" style="1" customWidth="1"/>
    <col min="107" max="107" width="10.44140625" style="4" customWidth="1"/>
    <col min="108" max="108" width="10.44140625" style="1" customWidth="1"/>
    <col min="109" max="109" width="10.44140625" style="4" customWidth="1"/>
    <col min="110" max="110" width="10.44140625" style="1" customWidth="1"/>
    <col min="111" max="111" width="10.44140625" style="4" customWidth="1"/>
    <col min="112" max="112" width="10.44140625" style="1" customWidth="1"/>
    <col min="113" max="113" width="12.44140625" style="4" bestFit="1" customWidth="1"/>
    <col min="114" max="114" width="18.5546875" style="15" customWidth="1"/>
    <col min="115" max="16384" width="9.109375" style="1"/>
  </cols>
  <sheetData>
    <row r="1" spans="1:114" s="15" customFormat="1" ht="27" customHeight="1" x14ac:dyDescent="0.3">
      <c r="A1" s="156" t="s">
        <v>77</v>
      </c>
      <c r="B1" s="151" t="s">
        <v>76</v>
      </c>
      <c r="C1" s="153" t="s">
        <v>89</v>
      </c>
      <c r="D1" s="153" t="s">
        <v>90</v>
      </c>
      <c r="E1" s="151" t="s">
        <v>73</v>
      </c>
      <c r="F1" s="151"/>
      <c r="G1" s="151"/>
      <c r="H1" s="151"/>
      <c r="I1" s="152"/>
      <c r="J1" s="147" t="s">
        <v>78</v>
      </c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9"/>
      <c r="Y1" s="147" t="s">
        <v>87</v>
      </c>
      <c r="Z1" s="148"/>
      <c r="AA1" s="148"/>
      <c r="AB1" s="148"/>
      <c r="AC1" s="148"/>
      <c r="AD1" s="148"/>
      <c r="AE1" s="148"/>
      <c r="AF1" s="148"/>
      <c r="AG1" s="148"/>
      <c r="AH1" s="148"/>
      <c r="AI1" s="148"/>
      <c r="AJ1" s="148"/>
      <c r="AK1" s="148"/>
      <c r="AL1" s="148"/>
      <c r="AM1" s="149"/>
      <c r="AN1" s="147" t="s">
        <v>88</v>
      </c>
      <c r="AO1" s="148"/>
      <c r="AP1" s="148"/>
      <c r="AQ1" s="148"/>
      <c r="AR1" s="148"/>
      <c r="AS1" s="148"/>
      <c r="AT1" s="148"/>
      <c r="AU1" s="148"/>
      <c r="AV1" s="148"/>
      <c r="AW1" s="148"/>
      <c r="AX1" s="148"/>
      <c r="AY1" s="148"/>
      <c r="AZ1" s="148"/>
      <c r="BA1" s="148"/>
      <c r="BB1" s="149"/>
      <c r="BC1" s="147" t="s">
        <v>101</v>
      </c>
      <c r="BD1" s="148"/>
      <c r="BE1" s="148"/>
      <c r="BF1" s="148"/>
      <c r="BG1" s="148"/>
      <c r="BH1" s="148"/>
      <c r="BI1" s="148"/>
      <c r="BJ1" s="148"/>
      <c r="BK1" s="148"/>
      <c r="BL1" s="148"/>
      <c r="BM1" s="148"/>
      <c r="BN1" s="148"/>
      <c r="BO1" s="148"/>
      <c r="BP1" s="148"/>
      <c r="BQ1" s="149"/>
      <c r="BR1" s="147" t="s">
        <v>102</v>
      </c>
      <c r="BS1" s="148"/>
      <c r="BT1" s="148"/>
      <c r="BU1" s="148"/>
      <c r="BV1" s="148"/>
      <c r="BW1" s="148"/>
      <c r="BX1" s="148"/>
      <c r="BY1" s="148"/>
      <c r="BZ1" s="148"/>
      <c r="CA1" s="148"/>
      <c r="CB1" s="148"/>
      <c r="CC1" s="148"/>
      <c r="CD1" s="148"/>
      <c r="CE1" s="148"/>
      <c r="CF1" s="149"/>
      <c r="CG1" s="147" t="s">
        <v>104</v>
      </c>
      <c r="CH1" s="148"/>
      <c r="CI1" s="148"/>
      <c r="CJ1" s="148"/>
      <c r="CK1" s="148"/>
      <c r="CL1" s="148"/>
      <c r="CM1" s="148"/>
      <c r="CN1" s="148"/>
      <c r="CO1" s="148"/>
      <c r="CP1" s="148"/>
      <c r="CQ1" s="148"/>
      <c r="CR1" s="148"/>
      <c r="CS1" s="148"/>
      <c r="CT1" s="148"/>
      <c r="CU1" s="149"/>
      <c r="CV1" s="147" t="s">
        <v>103</v>
      </c>
      <c r="CW1" s="148"/>
      <c r="CX1" s="148"/>
      <c r="CY1" s="148"/>
      <c r="CZ1" s="148"/>
      <c r="DA1" s="148"/>
      <c r="DB1" s="148"/>
      <c r="DC1" s="148"/>
      <c r="DD1" s="148"/>
      <c r="DE1" s="148"/>
      <c r="DF1" s="148"/>
      <c r="DG1" s="148"/>
      <c r="DH1" s="148"/>
      <c r="DI1" s="148"/>
      <c r="DJ1" s="149"/>
    </row>
    <row r="2" spans="1:114" s="15" customFormat="1" ht="69" x14ac:dyDescent="0.3">
      <c r="A2" s="157"/>
      <c r="B2" s="155"/>
      <c r="C2" s="154"/>
      <c r="D2" s="154"/>
      <c r="E2" s="16" t="s">
        <v>98</v>
      </c>
      <c r="F2" s="16" t="s">
        <v>99</v>
      </c>
      <c r="G2" s="16" t="s">
        <v>100</v>
      </c>
      <c r="H2" s="16" t="s">
        <v>74</v>
      </c>
      <c r="I2" s="17" t="s">
        <v>75</v>
      </c>
      <c r="J2" s="18" t="s">
        <v>79</v>
      </c>
      <c r="K2" s="16" t="s">
        <v>91</v>
      </c>
      <c r="L2" s="16" t="s">
        <v>80</v>
      </c>
      <c r="M2" s="16" t="s">
        <v>92</v>
      </c>
      <c r="N2" s="16" t="s">
        <v>81</v>
      </c>
      <c r="O2" s="16" t="s">
        <v>97</v>
      </c>
      <c r="P2" s="16" t="s">
        <v>82</v>
      </c>
      <c r="Q2" s="16" t="s">
        <v>96</v>
      </c>
      <c r="R2" s="16" t="s">
        <v>83</v>
      </c>
      <c r="S2" s="16" t="s">
        <v>95</v>
      </c>
      <c r="T2" s="16" t="s">
        <v>84</v>
      </c>
      <c r="U2" s="16" t="s">
        <v>94</v>
      </c>
      <c r="V2" s="16" t="s">
        <v>85</v>
      </c>
      <c r="W2" s="16" t="s">
        <v>93</v>
      </c>
      <c r="X2" s="22" t="s">
        <v>86</v>
      </c>
      <c r="Y2" s="18" t="s">
        <v>79</v>
      </c>
      <c r="Z2" s="16" t="s">
        <v>91</v>
      </c>
      <c r="AA2" s="16" t="s">
        <v>80</v>
      </c>
      <c r="AB2" s="16" t="s">
        <v>92</v>
      </c>
      <c r="AC2" s="16" t="s">
        <v>81</v>
      </c>
      <c r="AD2" s="16" t="s">
        <v>97</v>
      </c>
      <c r="AE2" s="16" t="s">
        <v>82</v>
      </c>
      <c r="AF2" s="16" t="s">
        <v>96</v>
      </c>
      <c r="AG2" s="16" t="s">
        <v>83</v>
      </c>
      <c r="AH2" s="16" t="s">
        <v>95</v>
      </c>
      <c r="AI2" s="16" t="s">
        <v>84</v>
      </c>
      <c r="AJ2" s="16" t="s">
        <v>94</v>
      </c>
      <c r="AK2" s="16" t="s">
        <v>85</v>
      </c>
      <c r="AL2" s="16" t="s">
        <v>93</v>
      </c>
      <c r="AM2" s="22" t="s">
        <v>86</v>
      </c>
      <c r="AN2" s="18" t="s">
        <v>79</v>
      </c>
      <c r="AO2" s="16" t="s">
        <v>91</v>
      </c>
      <c r="AP2" s="16" t="s">
        <v>80</v>
      </c>
      <c r="AQ2" s="16" t="s">
        <v>92</v>
      </c>
      <c r="AR2" s="16" t="s">
        <v>81</v>
      </c>
      <c r="AS2" s="16" t="s">
        <v>97</v>
      </c>
      <c r="AT2" s="16" t="s">
        <v>82</v>
      </c>
      <c r="AU2" s="16" t="s">
        <v>96</v>
      </c>
      <c r="AV2" s="16" t="s">
        <v>83</v>
      </c>
      <c r="AW2" s="16" t="s">
        <v>95</v>
      </c>
      <c r="AX2" s="16" t="s">
        <v>84</v>
      </c>
      <c r="AY2" s="16" t="s">
        <v>94</v>
      </c>
      <c r="AZ2" s="16" t="s">
        <v>85</v>
      </c>
      <c r="BA2" s="16" t="s">
        <v>93</v>
      </c>
      <c r="BB2" s="22" t="s">
        <v>86</v>
      </c>
      <c r="BC2" s="18" t="s">
        <v>79</v>
      </c>
      <c r="BD2" s="16" t="s">
        <v>91</v>
      </c>
      <c r="BE2" s="16" t="s">
        <v>80</v>
      </c>
      <c r="BF2" s="16" t="s">
        <v>92</v>
      </c>
      <c r="BG2" s="16" t="s">
        <v>81</v>
      </c>
      <c r="BH2" s="16" t="s">
        <v>97</v>
      </c>
      <c r="BI2" s="16" t="s">
        <v>82</v>
      </c>
      <c r="BJ2" s="16" t="s">
        <v>96</v>
      </c>
      <c r="BK2" s="16" t="s">
        <v>83</v>
      </c>
      <c r="BL2" s="16" t="s">
        <v>95</v>
      </c>
      <c r="BM2" s="16" t="s">
        <v>84</v>
      </c>
      <c r="BN2" s="16" t="s">
        <v>94</v>
      </c>
      <c r="BO2" s="16" t="s">
        <v>85</v>
      </c>
      <c r="BP2" s="16" t="s">
        <v>93</v>
      </c>
      <c r="BQ2" s="22" t="s">
        <v>86</v>
      </c>
      <c r="BR2" s="18" t="s">
        <v>79</v>
      </c>
      <c r="BS2" s="16" t="s">
        <v>91</v>
      </c>
      <c r="BT2" s="16" t="s">
        <v>80</v>
      </c>
      <c r="BU2" s="16" t="s">
        <v>92</v>
      </c>
      <c r="BV2" s="16" t="s">
        <v>81</v>
      </c>
      <c r="BW2" s="16" t="s">
        <v>97</v>
      </c>
      <c r="BX2" s="16" t="s">
        <v>82</v>
      </c>
      <c r="BY2" s="16" t="s">
        <v>96</v>
      </c>
      <c r="BZ2" s="16" t="s">
        <v>83</v>
      </c>
      <c r="CA2" s="16" t="s">
        <v>95</v>
      </c>
      <c r="CB2" s="16" t="s">
        <v>84</v>
      </c>
      <c r="CC2" s="16" t="s">
        <v>94</v>
      </c>
      <c r="CD2" s="16" t="s">
        <v>85</v>
      </c>
      <c r="CE2" s="16" t="s">
        <v>93</v>
      </c>
      <c r="CF2" s="22" t="s">
        <v>86</v>
      </c>
      <c r="CG2" s="18" t="s">
        <v>79</v>
      </c>
      <c r="CH2" s="16" t="s">
        <v>91</v>
      </c>
      <c r="CI2" s="16" t="s">
        <v>80</v>
      </c>
      <c r="CJ2" s="16" t="s">
        <v>92</v>
      </c>
      <c r="CK2" s="16" t="s">
        <v>81</v>
      </c>
      <c r="CL2" s="16" t="s">
        <v>97</v>
      </c>
      <c r="CM2" s="16" t="s">
        <v>82</v>
      </c>
      <c r="CN2" s="16" t="s">
        <v>96</v>
      </c>
      <c r="CO2" s="16" t="s">
        <v>83</v>
      </c>
      <c r="CP2" s="16" t="s">
        <v>95</v>
      </c>
      <c r="CQ2" s="16" t="s">
        <v>84</v>
      </c>
      <c r="CR2" s="16" t="s">
        <v>94</v>
      </c>
      <c r="CS2" s="16" t="s">
        <v>85</v>
      </c>
      <c r="CT2" s="16" t="s">
        <v>93</v>
      </c>
      <c r="CU2" s="22" t="s">
        <v>86</v>
      </c>
      <c r="CV2" s="18" t="s">
        <v>79</v>
      </c>
      <c r="CW2" s="16" t="s">
        <v>91</v>
      </c>
      <c r="CX2" s="16" t="s">
        <v>80</v>
      </c>
      <c r="CY2" s="16" t="s">
        <v>92</v>
      </c>
      <c r="CZ2" s="16" t="s">
        <v>81</v>
      </c>
      <c r="DA2" s="16" t="s">
        <v>97</v>
      </c>
      <c r="DB2" s="16" t="s">
        <v>82</v>
      </c>
      <c r="DC2" s="16" t="s">
        <v>96</v>
      </c>
      <c r="DD2" s="16" t="s">
        <v>83</v>
      </c>
      <c r="DE2" s="16" t="s">
        <v>95</v>
      </c>
      <c r="DF2" s="16" t="s">
        <v>84</v>
      </c>
      <c r="DG2" s="16" t="s">
        <v>94</v>
      </c>
      <c r="DH2" s="16" t="s">
        <v>85</v>
      </c>
      <c r="DI2" s="16" t="s">
        <v>93</v>
      </c>
      <c r="DJ2" s="22" t="s">
        <v>86</v>
      </c>
    </row>
    <row r="3" spans="1:114" x14ac:dyDescent="0.3">
      <c r="A3" s="9">
        <v>1</v>
      </c>
      <c r="B3" s="3" t="s">
        <v>0</v>
      </c>
      <c r="C3" s="7"/>
      <c r="D3" s="7"/>
      <c r="E3" s="7"/>
      <c r="F3" s="7">
        <v>280</v>
      </c>
      <c r="G3" s="7">
        <v>5600</v>
      </c>
      <c r="H3" s="7"/>
      <c r="I3" s="12"/>
      <c r="J3" s="9">
        <v>1.41</v>
      </c>
      <c r="K3" s="19">
        <f>C3*J3</f>
        <v>0</v>
      </c>
      <c r="L3" s="7">
        <v>0.83</v>
      </c>
      <c r="M3" s="19">
        <f>D3*L3</f>
        <v>0</v>
      </c>
      <c r="N3" s="7">
        <v>0.75</v>
      </c>
      <c r="O3" s="19">
        <f>E3*N3*12</f>
        <v>0</v>
      </c>
      <c r="P3" s="7">
        <v>0.75</v>
      </c>
      <c r="Q3" s="19">
        <f>F3*P3*12</f>
        <v>2520</v>
      </c>
      <c r="R3" s="7">
        <v>0.75</v>
      </c>
      <c r="S3" s="19">
        <f>G3*R3*12</f>
        <v>50400</v>
      </c>
      <c r="T3" s="7">
        <v>4000</v>
      </c>
      <c r="U3" s="19">
        <f>H3*T3*12</f>
        <v>0</v>
      </c>
      <c r="V3" s="7">
        <v>7000</v>
      </c>
      <c r="W3" s="19">
        <f>I3*V3*12</f>
        <v>0</v>
      </c>
      <c r="X3" s="23">
        <f>SUM(K3,M3,O3,Q3,S3,U3,W3)</f>
        <v>52920</v>
      </c>
      <c r="Y3" s="9">
        <v>1.8</v>
      </c>
      <c r="Z3" s="19">
        <f>C3*Y3</f>
        <v>0</v>
      </c>
      <c r="AA3" s="7">
        <v>0.75</v>
      </c>
      <c r="AB3" s="19">
        <f>AA3*D3</f>
        <v>0</v>
      </c>
      <c r="AC3" s="7">
        <v>0.64</v>
      </c>
      <c r="AD3" s="19">
        <f>AC3*E3*12</f>
        <v>0</v>
      </c>
      <c r="AE3" s="7">
        <v>1</v>
      </c>
      <c r="AF3" s="19">
        <f>F3*AE3*12</f>
        <v>3360</v>
      </c>
      <c r="AG3" s="7">
        <v>1</v>
      </c>
      <c r="AH3" s="19">
        <f>G3*AG3*12</f>
        <v>67200</v>
      </c>
      <c r="AI3" s="7">
        <v>5950</v>
      </c>
      <c r="AJ3" s="19">
        <f>AI3*H3*12</f>
        <v>0</v>
      </c>
      <c r="AK3" s="7">
        <v>14000</v>
      </c>
      <c r="AL3" s="19">
        <f>AK3*I3*12</f>
        <v>0</v>
      </c>
      <c r="AM3" s="23">
        <f>SUM(AL3,AJ3,AH3,AF3,AD3,AB3,Z3)</f>
        <v>70560</v>
      </c>
      <c r="AN3" s="25">
        <v>1.2</v>
      </c>
      <c r="AO3" s="26">
        <f>C3*AN3</f>
        <v>0</v>
      </c>
      <c r="AP3" s="27">
        <v>0.4</v>
      </c>
      <c r="AQ3" s="26">
        <f>AP3*D3</f>
        <v>0</v>
      </c>
      <c r="AR3" s="27">
        <v>0.4</v>
      </c>
      <c r="AS3" s="26">
        <f>AR3*E3*12</f>
        <v>0</v>
      </c>
      <c r="AT3" s="27">
        <v>0.65</v>
      </c>
      <c r="AU3" s="26">
        <f>AT3*F3*12</f>
        <v>2184</v>
      </c>
      <c r="AV3" s="27">
        <v>0.5</v>
      </c>
      <c r="AW3" s="26">
        <f>AV3*G3*12</f>
        <v>33600</v>
      </c>
      <c r="AX3" s="27">
        <v>6750</v>
      </c>
      <c r="AY3" s="26">
        <f>AX3*H3*12</f>
        <v>0</v>
      </c>
      <c r="AZ3" s="27">
        <v>10150</v>
      </c>
      <c r="BA3" s="26">
        <f>AZ3*I3*12</f>
        <v>0</v>
      </c>
      <c r="BB3" s="28">
        <f>SUM(BA3,AY3,AW3,AU3,AS3,AQ3,AO3)</f>
        <v>35784</v>
      </c>
      <c r="BC3" s="25">
        <v>1.5</v>
      </c>
      <c r="BD3" s="26">
        <f>BC3*C3</f>
        <v>0</v>
      </c>
      <c r="BE3" s="27">
        <v>0.5</v>
      </c>
      <c r="BF3" s="26">
        <f>BE3*D3</f>
        <v>0</v>
      </c>
      <c r="BG3" s="27">
        <v>0.5</v>
      </c>
      <c r="BH3" s="26">
        <f>BG3*E3*12</f>
        <v>0</v>
      </c>
      <c r="BI3" s="27">
        <v>0.5</v>
      </c>
      <c r="BJ3" s="26">
        <f>BI3*F3*12</f>
        <v>1680</v>
      </c>
      <c r="BK3" s="27">
        <v>0.85</v>
      </c>
      <c r="BL3" s="26">
        <f>BK3*12*G3</f>
        <v>57119.999999999993</v>
      </c>
      <c r="BM3" s="27">
        <v>4500</v>
      </c>
      <c r="BN3" s="26">
        <f>BM3*12*H3</f>
        <v>0</v>
      </c>
      <c r="BO3" s="27">
        <v>7000</v>
      </c>
      <c r="BP3" s="26">
        <f>BO3*12*I3</f>
        <v>0</v>
      </c>
      <c r="BQ3" s="28">
        <f>SUM(BP3,BN3,BL3,BJ3,BH3,BF3,BD3)</f>
        <v>58799.999999999993</v>
      </c>
      <c r="BR3" s="9"/>
      <c r="BS3" s="19">
        <f>BR3*C3</f>
        <v>0</v>
      </c>
      <c r="BT3" s="7">
        <v>0.33</v>
      </c>
      <c r="BU3" s="19">
        <f>D3*BT3</f>
        <v>0</v>
      </c>
      <c r="BV3" s="7">
        <v>0.6</v>
      </c>
      <c r="BW3" s="19">
        <f>BV3*12*E3</f>
        <v>0</v>
      </c>
      <c r="BX3" s="7">
        <v>0.7</v>
      </c>
      <c r="BY3" s="19">
        <f>BX3*12*F3</f>
        <v>2351.9999999999995</v>
      </c>
      <c r="BZ3" s="7">
        <v>1</v>
      </c>
      <c r="CA3" s="19">
        <f>BZ3*12*G3</f>
        <v>67200</v>
      </c>
      <c r="CB3" s="7">
        <v>5500</v>
      </c>
      <c r="CC3" s="19">
        <f>CB3*12*H3</f>
        <v>0</v>
      </c>
      <c r="CD3" s="7">
        <v>8000</v>
      </c>
      <c r="CE3" s="19">
        <f>CD3*12*I3</f>
        <v>0</v>
      </c>
      <c r="CF3" s="23">
        <f>SUM(CE3,CC3,CA3,BY3,BW3,BU3,BS3)</f>
        <v>69552</v>
      </c>
      <c r="CG3" s="25">
        <v>2.1800000000000002</v>
      </c>
      <c r="CH3" s="26">
        <f>C3*CG3</f>
        <v>0</v>
      </c>
      <c r="CI3" s="27">
        <v>0.62</v>
      </c>
      <c r="CJ3" s="26">
        <f>CI3*D3</f>
        <v>0</v>
      </c>
      <c r="CK3" s="27">
        <v>0.78</v>
      </c>
      <c r="CL3" s="26">
        <f>CK3*E3*12</f>
        <v>0</v>
      </c>
      <c r="CM3" s="27">
        <v>0.78</v>
      </c>
      <c r="CN3" s="26">
        <f>CM3*F3*12</f>
        <v>2620.8000000000002</v>
      </c>
      <c r="CO3" s="27">
        <v>1.26</v>
      </c>
      <c r="CP3" s="26">
        <f>CO3*G3*12</f>
        <v>84672</v>
      </c>
      <c r="CQ3" s="27">
        <v>4500</v>
      </c>
      <c r="CR3" s="26">
        <f>CQ3*H3*12</f>
        <v>0</v>
      </c>
      <c r="CS3" s="27">
        <v>22500</v>
      </c>
      <c r="CT3" s="26">
        <f>CS3*I3*12</f>
        <v>0</v>
      </c>
      <c r="CU3" s="28">
        <f>SUM(CT3,CR3,CP3,CN3,CL3,CJ3,CH3)</f>
        <v>87292.800000000003</v>
      </c>
      <c r="CV3" s="25"/>
      <c r="CW3" s="26">
        <f>CV3*C3</f>
        <v>0</v>
      </c>
      <c r="CX3" s="27"/>
      <c r="CY3" s="26">
        <f>CX3*D3</f>
        <v>0</v>
      </c>
      <c r="CZ3" s="27">
        <v>0.8</v>
      </c>
      <c r="DA3" s="26">
        <f>CZ3*E3*12</f>
        <v>0</v>
      </c>
      <c r="DB3" s="27">
        <v>0.8</v>
      </c>
      <c r="DC3" s="26">
        <f>DB3*F3*12</f>
        <v>2688</v>
      </c>
      <c r="DD3" s="27">
        <v>1.1499999999999999</v>
      </c>
      <c r="DE3" s="26">
        <f>DD3*G3*12</f>
        <v>77279.999999999985</v>
      </c>
      <c r="DF3" s="27">
        <v>6000</v>
      </c>
      <c r="DG3" s="26">
        <f>DF3*H3*12</f>
        <v>0</v>
      </c>
      <c r="DH3" s="27">
        <v>9000</v>
      </c>
      <c r="DI3" s="26">
        <f>DH3*I3*12</f>
        <v>0</v>
      </c>
      <c r="DJ3" s="28">
        <f>SUM(DI3,DG3,DE3,DC3,DA3,CY3,CW3)</f>
        <v>79967.999999999985</v>
      </c>
    </row>
    <row r="4" spans="1:114" x14ac:dyDescent="0.3">
      <c r="A4" s="9">
        <v>2</v>
      </c>
      <c r="B4" s="3" t="s">
        <v>1</v>
      </c>
      <c r="C4" s="7"/>
      <c r="D4" s="7">
        <v>9360</v>
      </c>
      <c r="E4" s="7">
        <v>290</v>
      </c>
      <c r="F4" s="7"/>
      <c r="G4" s="7">
        <v>2080</v>
      </c>
      <c r="H4" s="7"/>
      <c r="I4" s="12"/>
      <c r="J4" s="9">
        <v>1.41</v>
      </c>
      <c r="K4" s="19">
        <f t="shared" ref="K4:K67" si="0">C4*J4</f>
        <v>0</v>
      </c>
      <c r="L4" s="7">
        <v>0.83</v>
      </c>
      <c r="M4" s="19">
        <f t="shared" ref="M4:M67" si="1">D4*L4</f>
        <v>7768.7999999999993</v>
      </c>
      <c r="N4" s="7">
        <v>0.75</v>
      </c>
      <c r="O4" s="19">
        <f t="shared" ref="O4:O67" si="2">E4*N4*12</f>
        <v>2610</v>
      </c>
      <c r="P4" s="7">
        <v>0.75</v>
      </c>
      <c r="Q4" s="19">
        <f t="shared" ref="Q4:Q67" si="3">F4*P4*12</f>
        <v>0</v>
      </c>
      <c r="R4" s="7">
        <v>0.75</v>
      </c>
      <c r="S4" s="19">
        <f t="shared" ref="S4:S67" si="4">G4*R4*12</f>
        <v>18720</v>
      </c>
      <c r="T4" s="7">
        <v>4000</v>
      </c>
      <c r="U4" s="19">
        <f t="shared" ref="U4:U67" si="5">H4*T4*12</f>
        <v>0</v>
      </c>
      <c r="V4" s="7">
        <v>7000</v>
      </c>
      <c r="W4" s="19">
        <f t="shared" ref="W4:W67" si="6">I4*V4*12</f>
        <v>0</v>
      </c>
      <c r="X4" s="23">
        <f t="shared" ref="X4:X67" si="7">SUM(K4,M4,O4,Q4,S4,U4,W4)</f>
        <v>29098.799999999999</v>
      </c>
      <c r="Y4" s="9">
        <v>1.8</v>
      </c>
      <c r="Z4" s="19">
        <f t="shared" ref="Z4:Z67" si="8">C4*Y4</f>
        <v>0</v>
      </c>
      <c r="AA4" s="7">
        <v>0.75</v>
      </c>
      <c r="AB4" s="19">
        <f t="shared" ref="AB4:AB67" si="9">AA4*D4</f>
        <v>7020</v>
      </c>
      <c r="AC4" s="7">
        <v>0.64</v>
      </c>
      <c r="AD4" s="19">
        <f t="shared" ref="AD4:AD67" si="10">AC4*E4*12</f>
        <v>2227.1999999999998</v>
      </c>
      <c r="AE4" s="7">
        <v>1</v>
      </c>
      <c r="AF4" s="19">
        <f t="shared" ref="AF4:AF67" si="11">F4*AE4*12</f>
        <v>0</v>
      </c>
      <c r="AG4" s="7">
        <v>1</v>
      </c>
      <c r="AH4" s="19">
        <f t="shared" ref="AH4:AH67" si="12">G4*AG4*12</f>
        <v>24960</v>
      </c>
      <c r="AI4" s="7">
        <v>5950</v>
      </c>
      <c r="AJ4" s="19">
        <f t="shared" ref="AJ4:AJ67" si="13">AI4*H4*12</f>
        <v>0</v>
      </c>
      <c r="AK4" s="7">
        <v>14000</v>
      </c>
      <c r="AL4" s="19">
        <f t="shared" ref="AL4:AL67" si="14">AK4*I4*12</f>
        <v>0</v>
      </c>
      <c r="AM4" s="23">
        <f t="shared" ref="AM4:AM67" si="15">SUM(AL4,AJ4,AH4,AF4,AD4,AB4,Z4)</f>
        <v>34207.199999999997</v>
      </c>
      <c r="AN4" s="25">
        <v>1.2</v>
      </c>
      <c r="AO4" s="26">
        <f t="shared" ref="AO4:AO67" si="16">C4*AN4</f>
        <v>0</v>
      </c>
      <c r="AP4" s="27">
        <v>0.4</v>
      </c>
      <c r="AQ4" s="26">
        <f t="shared" ref="AQ4:AQ67" si="17">AP4*D4</f>
        <v>3744</v>
      </c>
      <c r="AR4" s="27">
        <v>0.4</v>
      </c>
      <c r="AS4" s="26">
        <f t="shared" ref="AS4:AS67" si="18">AR4*E4*12</f>
        <v>1392</v>
      </c>
      <c r="AT4" s="27">
        <v>0.65</v>
      </c>
      <c r="AU4" s="26">
        <f t="shared" ref="AU4:AU67" si="19">AT4*F4*12</f>
        <v>0</v>
      </c>
      <c r="AV4" s="27">
        <v>0.5</v>
      </c>
      <c r="AW4" s="26">
        <f t="shared" ref="AW4:AW67" si="20">AV4*G4*12</f>
        <v>12480</v>
      </c>
      <c r="AX4" s="27">
        <v>6750</v>
      </c>
      <c r="AY4" s="26">
        <f t="shared" ref="AY4:AY67" si="21">AX4*H4*12</f>
        <v>0</v>
      </c>
      <c r="AZ4" s="27">
        <v>10150</v>
      </c>
      <c r="BA4" s="26">
        <f t="shared" ref="BA4:BA67" si="22">AZ4*I4*12</f>
        <v>0</v>
      </c>
      <c r="BB4" s="28">
        <f t="shared" ref="BB4:BB67" si="23">SUM(BA4,AY4,AW4,AU4,AS4,AQ4,AO4)</f>
        <v>17616</v>
      </c>
      <c r="BC4" s="25">
        <v>1.5</v>
      </c>
      <c r="BD4" s="26">
        <f t="shared" ref="BD4:BD67" si="24">BC4*C4</f>
        <v>0</v>
      </c>
      <c r="BE4" s="27">
        <v>0.5</v>
      </c>
      <c r="BF4" s="26">
        <f t="shared" ref="BF4:BF67" si="25">BE4*D4</f>
        <v>4680</v>
      </c>
      <c r="BG4" s="27">
        <v>0.5</v>
      </c>
      <c r="BH4" s="26">
        <f t="shared" ref="BH4:BH67" si="26">BG4*E4*12</f>
        <v>1740</v>
      </c>
      <c r="BI4" s="27">
        <v>0.5</v>
      </c>
      <c r="BJ4" s="26">
        <f t="shared" ref="BJ4:BJ67" si="27">BI4*F4*12</f>
        <v>0</v>
      </c>
      <c r="BK4" s="27">
        <v>0.85</v>
      </c>
      <c r="BL4" s="26">
        <f t="shared" ref="BL4:BL67" si="28">BK4*12*G4</f>
        <v>21216</v>
      </c>
      <c r="BM4" s="27">
        <v>4500</v>
      </c>
      <c r="BN4" s="26">
        <f t="shared" ref="BN4:BN67" si="29">BM4*12*H4</f>
        <v>0</v>
      </c>
      <c r="BO4" s="27">
        <v>7000</v>
      </c>
      <c r="BP4" s="26">
        <f t="shared" ref="BP4:BP67" si="30">BO4*12*I4</f>
        <v>0</v>
      </c>
      <c r="BQ4" s="28">
        <f t="shared" ref="BQ4:BQ67" si="31">SUM(BP4,BN4,BL4,BJ4,BH4,BF4,BD4)</f>
        <v>27636</v>
      </c>
      <c r="BR4" s="25"/>
      <c r="BS4" s="26">
        <f t="shared" ref="BS4:BS67" si="32">BR4*C4</f>
        <v>0</v>
      </c>
      <c r="BT4" s="27">
        <v>0.33</v>
      </c>
      <c r="BU4" s="26">
        <f t="shared" ref="BU4:BU67" si="33">D4*BT4</f>
        <v>3088.8</v>
      </c>
      <c r="BV4" s="27">
        <v>0.6</v>
      </c>
      <c r="BW4" s="26">
        <f t="shared" ref="BW4:BW67" si="34">BV4*12*E4</f>
        <v>2088</v>
      </c>
      <c r="BX4" s="27">
        <v>0.7</v>
      </c>
      <c r="BY4" s="26">
        <f t="shared" ref="BY4:BY67" si="35">BX4*12*F4</f>
        <v>0</v>
      </c>
      <c r="BZ4" s="27">
        <v>1</v>
      </c>
      <c r="CA4" s="26">
        <f t="shared" ref="CA4:CA67" si="36">BZ4*12*G4</f>
        <v>24960</v>
      </c>
      <c r="CB4" s="27">
        <v>5500</v>
      </c>
      <c r="CC4" s="26">
        <f t="shared" ref="CC4:CC67" si="37">CB4*12*H4</f>
        <v>0</v>
      </c>
      <c r="CD4" s="27">
        <v>8000</v>
      </c>
      <c r="CE4" s="26">
        <f t="shared" ref="CE4:CE67" si="38">CD4*12*I4</f>
        <v>0</v>
      </c>
      <c r="CF4" s="28">
        <f t="shared" ref="CF4:CF67" si="39">SUM(CE4,CC4,CA4,BY4,BW4,BU4,BS4)</f>
        <v>30136.799999999999</v>
      </c>
      <c r="CG4" s="25">
        <v>2.1800000000000002</v>
      </c>
      <c r="CH4" s="26">
        <f t="shared" ref="CH4:CH67" si="40">C4*CG4</f>
        <v>0</v>
      </c>
      <c r="CI4" s="27">
        <v>0.62</v>
      </c>
      <c r="CJ4" s="26">
        <f t="shared" ref="CJ4:CJ67" si="41">CI4*D4</f>
        <v>5803.2</v>
      </c>
      <c r="CK4" s="27">
        <v>0.78</v>
      </c>
      <c r="CL4" s="26">
        <f t="shared" ref="CL4:CL67" si="42">CK4*E4*12</f>
        <v>2714.4</v>
      </c>
      <c r="CM4" s="27">
        <v>0.78</v>
      </c>
      <c r="CN4" s="26">
        <f t="shared" ref="CN4:CN67" si="43">CM4*F4*12</f>
        <v>0</v>
      </c>
      <c r="CO4" s="27">
        <v>1.26</v>
      </c>
      <c r="CP4" s="26">
        <f t="shared" ref="CP4:CP67" si="44">CO4*G4*12</f>
        <v>31449.600000000002</v>
      </c>
      <c r="CQ4" s="27">
        <v>4500</v>
      </c>
      <c r="CR4" s="26">
        <f t="shared" ref="CR4:CR67" si="45">CQ4*H4*12</f>
        <v>0</v>
      </c>
      <c r="CS4" s="27">
        <v>22500</v>
      </c>
      <c r="CT4" s="26">
        <f t="shared" ref="CT4:CT67" si="46">CS4*I4*12</f>
        <v>0</v>
      </c>
      <c r="CU4" s="28">
        <f t="shared" ref="CU4:CU67" si="47">SUM(CT4,CR4,CP4,CN4,CL4,CJ4,CH4)</f>
        <v>39967.199999999997</v>
      </c>
      <c r="CV4" s="25"/>
      <c r="CW4" s="26">
        <f t="shared" ref="CW4:CW67" si="48">CV4*C4</f>
        <v>0</v>
      </c>
      <c r="CX4" s="27"/>
      <c r="CY4" s="26">
        <f t="shared" ref="CY4:CY67" si="49">CX4*D4</f>
        <v>0</v>
      </c>
      <c r="CZ4" s="27">
        <v>0.8</v>
      </c>
      <c r="DA4" s="26">
        <f t="shared" ref="DA4:DA67" si="50">CZ4*E4*12</f>
        <v>2784</v>
      </c>
      <c r="DB4" s="27">
        <v>0.8</v>
      </c>
      <c r="DC4" s="26">
        <f t="shared" ref="DC4:DC67" si="51">DB4*F4*12</f>
        <v>0</v>
      </c>
      <c r="DD4" s="27">
        <v>1.1499999999999999</v>
      </c>
      <c r="DE4" s="26">
        <f t="shared" ref="DE4:DE67" si="52">DD4*G4*12</f>
        <v>28704</v>
      </c>
      <c r="DF4" s="27">
        <v>6000</v>
      </c>
      <c r="DG4" s="26">
        <f t="shared" ref="DG4:DG67" si="53">DF4*H4*12</f>
        <v>0</v>
      </c>
      <c r="DH4" s="27">
        <v>9000</v>
      </c>
      <c r="DI4" s="26">
        <f t="shared" ref="DI4:DI67" si="54">DH4*I4*12</f>
        <v>0</v>
      </c>
      <c r="DJ4" s="28">
        <f t="shared" ref="DJ4:DJ67" si="55">SUM(DI4,DG4,DE4,DC4,DA4,CY4,CW4)</f>
        <v>31488</v>
      </c>
    </row>
    <row r="5" spans="1:114" x14ac:dyDescent="0.3">
      <c r="A5" s="9">
        <v>3</v>
      </c>
      <c r="B5" s="3" t="s">
        <v>72</v>
      </c>
      <c r="C5" s="7"/>
      <c r="D5" s="7">
        <v>14580</v>
      </c>
      <c r="E5" s="7"/>
      <c r="F5" s="7"/>
      <c r="G5" s="7"/>
      <c r="H5" s="7"/>
      <c r="I5" s="12"/>
      <c r="J5" s="25">
        <v>1.41</v>
      </c>
      <c r="K5" s="26">
        <f t="shared" si="0"/>
        <v>0</v>
      </c>
      <c r="L5" s="27">
        <v>0.83</v>
      </c>
      <c r="M5" s="26">
        <f t="shared" si="1"/>
        <v>12101.4</v>
      </c>
      <c r="N5" s="27">
        <v>0.75</v>
      </c>
      <c r="O5" s="26">
        <f t="shared" si="2"/>
        <v>0</v>
      </c>
      <c r="P5" s="27">
        <v>0.75</v>
      </c>
      <c r="Q5" s="26">
        <f t="shared" si="3"/>
        <v>0</v>
      </c>
      <c r="R5" s="27">
        <v>0.75</v>
      </c>
      <c r="S5" s="26">
        <f t="shared" si="4"/>
        <v>0</v>
      </c>
      <c r="T5" s="27">
        <v>4000</v>
      </c>
      <c r="U5" s="26">
        <f t="shared" si="5"/>
        <v>0</v>
      </c>
      <c r="V5" s="27">
        <v>7000</v>
      </c>
      <c r="W5" s="26">
        <f t="shared" si="6"/>
        <v>0</v>
      </c>
      <c r="X5" s="28">
        <f t="shared" si="7"/>
        <v>12101.4</v>
      </c>
      <c r="Y5" s="9">
        <v>1.8</v>
      </c>
      <c r="Z5" s="19">
        <f t="shared" si="8"/>
        <v>0</v>
      </c>
      <c r="AA5" s="7">
        <v>0.75</v>
      </c>
      <c r="AB5" s="19">
        <f t="shared" si="9"/>
        <v>10935</v>
      </c>
      <c r="AC5" s="7">
        <v>0.64</v>
      </c>
      <c r="AD5" s="19">
        <f t="shared" si="10"/>
        <v>0</v>
      </c>
      <c r="AE5" s="7">
        <v>1</v>
      </c>
      <c r="AF5" s="19">
        <f t="shared" si="11"/>
        <v>0</v>
      </c>
      <c r="AG5" s="7">
        <v>1</v>
      </c>
      <c r="AH5" s="19">
        <f t="shared" si="12"/>
        <v>0</v>
      </c>
      <c r="AI5" s="7">
        <v>5950</v>
      </c>
      <c r="AJ5" s="19">
        <f t="shared" si="13"/>
        <v>0</v>
      </c>
      <c r="AK5" s="7">
        <v>14000</v>
      </c>
      <c r="AL5" s="19">
        <f t="shared" si="14"/>
        <v>0</v>
      </c>
      <c r="AM5" s="23">
        <f t="shared" si="15"/>
        <v>10935</v>
      </c>
      <c r="AN5" s="25">
        <v>1.2</v>
      </c>
      <c r="AO5" s="26">
        <f t="shared" si="16"/>
        <v>0</v>
      </c>
      <c r="AP5" s="27">
        <v>0.4</v>
      </c>
      <c r="AQ5" s="26">
        <f t="shared" si="17"/>
        <v>5832</v>
      </c>
      <c r="AR5" s="27">
        <v>0.4</v>
      </c>
      <c r="AS5" s="26">
        <f t="shared" si="18"/>
        <v>0</v>
      </c>
      <c r="AT5" s="27">
        <v>0.65</v>
      </c>
      <c r="AU5" s="26">
        <f t="shared" si="19"/>
        <v>0</v>
      </c>
      <c r="AV5" s="27">
        <v>0.5</v>
      </c>
      <c r="AW5" s="26">
        <f t="shared" si="20"/>
        <v>0</v>
      </c>
      <c r="AX5" s="27">
        <v>6750</v>
      </c>
      <c r="AY5" s="26">
        <f t="shared" si="21"/>
        <v>0</v>
      </c>
      <c r="AZ5" s="27">
        <v>10150</v>
      </c>
      <c r="BA5" s="26">
        <f t="shared" si="22"/>
        <v>0</v>
      </c>
      <c r="BB5" s="28">
        <f t="shared" si="23"/>
        <v>5832</v>
      </c>
      <c r="BC5" s="25">
        <v>1.5</v>
      </c>
      <c r="BD5" s="26">
        <f t="shared" si="24"/>
        <v>0</v>
      </c>
      <c r="BE5" s="27">
        <v>0.5</v>
      </c>
      <c r="BF5" s="26">
        <f t="shared" si="25"/>
        <v>7290</v>
      </c>
      <c r="BG5" s="27">
        <v>0.5</v>
      </c>
      <c r="BH5" s="26">
        <f t="shared" si="26"/>
        <v>0</v>
      </c>
      <c r="BI5" s="27">
        <v>0.5</v>
      </c>
      <c r="BJ5" s="26">
        <f t="shared" si="27"/>
        <v>0</v>
      </c>
      <c r="BK5" s="27">
        <v>0.85</v>
      </c>
      <c r="BL5" s="26">
        <f t="shared" si="28"/>
        <v>0</v>
      </c>
      <c r="BM5" s="27">
        <v>4500</v>
      </c>
      <c r="BN5" s="26">
        <f t="shared" si="29"/>
        <v>0</v>
      </c>
      <c r="BO5" s="27">
        <v>7000</v>
      </c>
      <c r="BP5" s="26">
        <f t="shared" si="30"/>
        <v>0</v>
      </c>
      <c r="BQ5" s="28">
        <f t="shared" si="31"/>
        <v>7290</v>
      </c>
      <c r="BR5" s="25"/>
      <c r="BS5" s="26">
        <f t="shared" si="32"/>
        <v>0</v>
      </c>
      <c r="BT5" s="27">
        <v>0.33</v>
      </c>
      <c r="BU5" s="26">
        <f t="shared" si="33"/>
        <v>4811.4000000000005</v>
      </c>
      <c r="BV5" s="27">
        <v>0.6</v>
      </c>
      <c r="BW5" s="26">
        <f t="shared" si="34"/>
        <v>0</v>
      </c>
      <c r="BX5" s="27">
        <v>0.7</v>
      </c>
      <c r="BY5" s="26">
        <f t="shared" si="35"/>
        <v>0</v>
      </c>
      <c r="BZ5" s="27">
        <v>1</v>
      </c>
      <c r="CA5" s="26">
        <f t="shared" si="36"/>
        <v>0</v>
      </c>
      <c r="CB5" s="27">
        <v>5500</v>
      </c>
      <c r="CC5" s="26">
        <f t="shared" si="37"/>
        <v>0</v>
      </c>
      <c r="CD5" s="27">
        <v>8000</v>
      </c>
      <c r="CE5" s="26">
        <f t="shared" si="38"/>
        <v>0</v>
      </c>
      <c r="CF5" s="28">
        <f t="shared" si="39"/>
        <v>4811.4000000000005</v>
      </c>
      <c r="CG5" s="25">
        <v>2.1800000000000002</v>
      </c>
      <c r="CH5" s="26">
        <f t="shared" si="40"/>
        <v>0</v>
      </c>
      <c r="CI5" s="27">
        <v>0.62</v>
      </c>
      <c r="CJ5" s="26">
        <f t="shared" si="41"/>
        <v>9039.6</v>
      </c>
      <c r="CK5" s="27">
        <v>0.78</v>
      </c>
      <c r="CL5" s="26">
        <f t="shared" si="42"/>
        <v>0</v>
      </c>
      <c r="CM5" s="27">
        <v>0.78</v>
      </c>
      <c r="CN5" s="26">
        <f t="shared" si="43"/>
        <v>0</v>
      </c>
      <c r="CO5" s="27">
        <v>1.26</v>
      </c>
      <c r="CP5" s="26">
        <f t="shared" si="44"/>
        <v>0</v>
      </c>
      <c r="CQ5" s="27">
        <v>4500</v>
      </c>
      <c r="CR5" s="26">
        <f t="shared" si="45"/>
        <v>0</v>
      </c>
      <c r="CS5" s="27">
        <v>22500</v>
      </c>
      <c r="CT5" s="26">
        <f t="shared" si="46"/>
        <v>0</v>
      </c>
      <c r="CU5" s="28">
        <f t="shared" si="47"/>
        <v>9039.6</v>
      </c>
      <c r="CV5" s="25"/>
      <c r="CW5" s="26">
        <f t="shared" si="48"/>
        <v>0</v>
      </c>
      <c r="CX5" s="27"/>
      <c r="CY5" s="26">
        <f t="shared" si="49"/>
        <v>0</v>
      </c>
      <c r="CZ5" s="27">
        <v>0.8</v>
      </c>
      <c r="DA5" s="26">
        <f t="shared" si="50"/>
        <v>0</v>
      </c>
      <c r="DB5" s="27">
        <v>0.8</v>
      </c>
      <c r="DC5" s="26">
        <f t="shared" si="51"/>
        <v>0</v>
      </c>
      <c r="DD5" s="27">
        <v>1.1499999999999999</v>
      </c>
      <c r="DE5" s="26">
        <f t="shared" si="52"/>
        <v>0</v>
      </c>
      <c r="DF5" s="27">
        <v>6000</v>
      </c>
      <c r="DG5" s="26">
        <f t="shared" si="53"/>
        <v>0</v>
      </c>
      <c r="DH5" s="27">
        <v>9000</v>
      </c>
      <c r="DI5" s="26">
        <f t="shared" si="54"/>
        <v>0</v>
      </c>
      <c r="DJ5" s="28">
        <f t="shared" si="55"/>
        <v>0</v>
      </c>
    </row>
    <row r="6" spans="1:114" x14ac:dyDescent="0.3">
      <c r="A6" s="9">
        <v>4</v>
      </c>
      <c r="B6" s="3" t="s">
        <v>2</v>
      </c>
      <c r="C6" s="7">
        <v>11160</v>
      </c>
      <c r="D6" s="7">
        <v>9720</v>
      </c>
      <c r="E6" s="7"/>
      <c r="F6" s="7"/>
      <c r="G6" s="7">
        <v>2200</v>
      </c>
      <c r="H6" s="7"/>
      <c r="I6" s="12"/>
      <c r="J6" s="9">
        <v>1.41</v>
      </c>
      <c r="K6" s="19">
        <f t="shared" si="0"/>
        <v>15735.599999999999</v>
      </c>
      <c r="L6" s="7">
        <v>0.83</v>
      </c>
      <c r="M6" s="19">
        <f t="shared" si="1"/>
        <v>8067.5999999999995</v>
      </c>
      <c r="N6" s="7">
        <v>0.75</v>
      </c>
      <c r="O6" s="19">
        <f t="shared" si="2"/>
        <v>0</v>
      </c>
      <c r="P6" s="7">
        <v>0.75</v>
      </c>
      <c r="Q6" s="19">
        <f t="shared" si="3"/>
        <v>0</v>
      </c>
      <c r="R6" s="7">
        <v>0.75</v>
      </c>
      <c r="S6" s="19">
        <f t="shared" si="4"/>
        <v>19800</v>
      </c>
      <c r="T6" s="7">
        <v>4000</v>
      </c>
      <c r="U6" s="19">
        <f t="shared" si="5"/>
        <v>0</v>
      </c>
      <c r="V6" s="7">
        <v>7000</v>
      </c>
      <c r="W6" s="19">
        <f t="shared" si="6"/>
        <v>0</v>
      </c>
      <c r="X6" s="23">
        <f t="shared" si="7"/>
        <v>43603.199999999997</v>
      </c>
      <c r="Y6" s="9">
        <v>1.8</v>
      </c>
      <c r="Z6" s="19">
        <f t="shared" si="8"/>
        <v>20088</v>
      </c>
      <c r="AA6" s="7">
        <v>0.75</v>
      </c>
      <c r="AB6" s="19">
        <f t="shared" si="9"/>
        <v>7290</v>
      </c>
      <c r="AC6" s="7">
        <v>0.64</v>
      </c>
      <c r="AD6" s="19">
        <f t="shared" si="10"/>
        <v>0</v>
      </c>
      <c r="AE6" s="7">
        <v>1</v>
      </c>
      <c r="AF6" s="19">
        <f t="shared" si="11"/>
        <v>0</v>
      </c>
      <c r="AG6" s="7">
        <v>1</v>
      </c>
      <c r="AH6" s="19">
        <f t="shared" si="12"/>
        <v>26400</v>
      </c>
      <c r="AI6" s="7">
        <v>5950</v>
      </c>
      <c r="AJ6" s="19">
        <f t="shared" si="13"/>
        <v>0</v>
      </c>
      <c r="AK6" s="7">
        <v>14000</v>
      </c>
      <c r="AL6" s="19">
        <f t="shared" si="14"/>
        <v>0</v>
      </c>
      <c r="AM6" s="23">
        <f t="shared" si="15"/>
        <v>53778</v>
      </c>
      <c r="AN6" s="25">
        <v>1.2</v>
      </c>
      <c r="AO6" s="26">
        <f t="shared" si="16"/>
        <v>13392</v>
      </c>
      <c r="AP6" s="27">
        <v>0.4</v>
      </c>
      <c r="AQ6" s="26">
        <f t="shared" si="17"/>
        <v>3888</v>
      </c>
      <c r="AR6" s="27">
        <v>0.4</v>
      </c>
      <c r="AS6" s="26">
        <f t="shared" si="18"/>
        <v>0</v>
      </c>
      <c r="AT6" s="27">
        <v>0.65</v>
      </c>
      <c r="AU6" s="26">
        <f t="shared" si="19"/>
        <v>0</v>
      </c>
      <c r="AV6" s="27">
        <v>0.5</v>
      </c>
      <c r="AW6" s="26">
        <f t="shared" si="20"/>
        <v>13200</v>
      </c>
      <c r="AX6" s="27">
        <v>6750</v>
      </c>
      <c r="AY6" s="26">
        <f t="shared" si="21"/>
        <v>0</v>
      </c>
      <c r="AZ6" s="27">
        <v>10150</v>
      </c>
      <c r="BA6" s="26">
        <f t="shared" si="22"/>
        <v>0</v>
      </c>
      <c r="BB6" s="28">
        <f t="shared" si="23"/>
        <v>30480</v>
      </c>
      <c r="BC6" s="25">
        <v>1.5</v>
      </c>
      <c r="BD6" s="26">
        <f t="shared" si="24"/>
        <v>16740</v>
      </c>
      <c r="BE6" s="27">
        <v>0.5</v>
      </c>
      <c r="BF6" s="26">
        <f t="shared" si="25"/>
        <v>4860</v>
      </c>
      <c r="BG6" s="27">
        <v>0.5</v>
      </c>
      <c r="BH6" s="26">
        <f t="shared" si="26"/>
        <v>0</v>
      </c>
      <c r="BI6" s="27">
        <v>0.5</v>
      </c>
      <c r="BJ6" s="26">
        <f t="shared" si="27"/>
        <v>0</v>
      </c>
      <c r="BK6" s="27">
        <v>0.85</v>
      </c>
      <c r="BL6" s="26">
        <f t="shared" si="28"/>
        <v>22440</v>
      </c>
      <c r="BM6" s="27">
        <v>4500</v>
      </c>
      <c r="BN6" s="26">
        <f t="shared" si="29"/>
        <v>0</v>
      </c>
      <c r="BO6" s="27">
        <v>7000</v>
      </c>
      <c r="BP6" s="26">
        <f t="shared" si="30"/>
        <v>0</v>
      </c>
      <c r="BQ6" s="28">
        <f t="shared" si="31"/>
        <v>44040</v>
      </c>
      <c r="BR6" s="25">
        <v>1.5</v>
      </c>
      <c r="BS6" s="26">
        <f t="shared" si="32"/>
        <v>16740</v>
      </c>
      <c r="BT6" s="27">
        <v>0.33</v>
      </c>
      <c r="BU6" s="26">
        <f t="shared" si="33"/>
        <v>3207.6000000000004</v>
      </c>
      <c r="BV6" s="27">
        <v>0.6</v>
      </c>
      <c r="BW6" s="26">
        <f t="shared" si="34"/>
        <v>0</v>
      </c>
      <c r="BX6" s="27">
        <v>0.7</v>
      </c>
      <c r="BY6" s="26">
        <f t="shared" si="35"/>
        <v>0</v>
      </c>
      <c r="BZ6" s="27">
        <v>1</v>
      </c>
      <c r="CA6" s="26">
        <f t="shared" si="36"/>
        <v>26400</v>
      </c>
      <c r="CB6" s="27">
        <v>5500</v>
      </c>
      <c r="CC6" s="26">
        <f t="shared" si="37"/>
        <v>0</v>
      </c>
      <c r="CD6" s="27">
        <v>8000</v>
      </c>
      <c r="CE6" s="26">
        <f t="shared" si="38"/>
        <v>0</v>
      </c>
      <c r="CF6" s="28">
        <f t="shared" si="39"/>
        <v>46347.6</v>
      </c>
      <c r="CG6" s="9">
        <v>2.1800000000000002</v>
      </c>
      <c r="CH6" s="19">
        <f t="shared" si="40"/>
        <v>24328.800000000003</v>
      </c>
      <c r="CI6" s="7">
        <v>0.62</v>
      </c>
      <c r="CJ6" s="19">
        <f t="shared" si="41"/>
        <v>6026.4</v>
      </c>
      <c r="CK6" s="7">
        <v>0.78</v>
      </c>
      <c r="CL6" s="19">
        <f t="shared" si="42"/>
        <v>0</v>
      </c>
      <c r="CM6" s="7">
        <v>0.78</v>
      </c>
      <c r="CN6" s="19">
        <f t="shared" si="43"/>
        <v>0</v>
      </c>
      <c r="CO6" s="7">
        <v>1.26</v>
      </c>
      <c r="CP6" s="19">
        <f t="shared" si="44"/>
        <v>33264</v>
      </c>
      <c r="CQ6" s="7">
        <v>4500</v>
      </c>
      <c r="CR6" s="19">
        <f t="shared" si="45"/>
        <v>0</v>
      </c>
      <c r="CS6" s="7">
        <v>22500</v>
      </c>
      <c r="CT6" s="19">
        <f t="shared" si="46"/>
        <v>0</v>
      </c>
      <c r="CU6" s="23">
        <f t="shared" si="47"/>
        <v>63619.200000000004</v>
      </c>
      <c r="CV6" s="25"/>
      <c r="CW6" s="26">
        <f t="shared" si="48"/>
        <v>0</v>
      </c>
      <c r="CX6" s="27"/>
      <c r="CY6" s="26">
        <f t="shared" si="49"/>
        <v>0</v>
      </c>
      <c r="CZ6" s="27">
        <v>0.8</v>
      </c>
      <c r="DA6" s="26">
        <f t="shared" si="50"/>
        <v>0</v>
      </c>
      <c r="DB6" s="27">
        <v>0.8</v>
      </c>
      <c r="DC6" s="26">
        <f t="shared" si="51"/>
        <v>0</v>
      </c>
      <c r="DD6" s="27">
        <v>1.1499999999999999</v>
      </c>
      <c r="DE6" s="26">
        <f t="shared" si="52"/>
        <v>30360</v>
      </c>
      <c r="DF6" s="27">
        <v>6000</v>
      </c>
      <c r="DG6" s="26">
        <f t="shared" si="53"/>
        <v>0</v>
      </c>
      <c r="DH6" s="27">
        <v>9000</v>
      </c>
      <c r="DI6" s="26">
        <f t="shared" si="54"/>
        <v>0</v>
      </c>
      <c r="DJ6" s="28">
        <f t="shared" si="55"/>
        <v>30360</v>
      </c>
    </row>
    <row r="7" spans="1:114" x14ac:dyDescent="0.3">
      <c r="A7" s="9">
        <v>5</v>
      </c>
      <c r="B7" s="3" t="s">
        <v>3</v>
      </c>
      <c r="C7" s="7">
        <v>11340</v>
      </c>
      <c r="D7" s="7">
        <v>5400</v>
      </c>
      <c r="E7" s="7"/>
      <c r="F7" s="7"/>
      <c r="G7" s="7">
        <v>2560</v>
      </c>
      <c r="H7" s="7"/>
      <c r="I7" s="12"/>
      <c r="J7" s="9">
        <v>1.41</v>
      </c>
      <c r="K7" s="19">
        <f t="shared" si="0"/>
        <v>15989.4</v>
      </c>
      <c r="L7" s="7">
        <v>0.83</v>
      </c>
      <c r="M7" s="19">
        <f t="shared" si="1"/>
        <v>4482</v>
      </c>
      <c r="N7" s="7">
        <v>0.75</v>
      </c>
      <c r="O7" s="19">
        <f t="shared" si="2"/>
        <v>0</v>
      </c>
      <c r="P7" s="7">
        <v>0.75</v>
      </c>
      <c r="Q7" s="19">
        <f t="shared" si="3"/>
        <v>0</v>
      </c>
      <c r="R7" s="7">
        <v>0.75</v>
      </c>
      <c r="S7" s="19">
        <f t="shared" si="4"/>
        <v>23040</v>
      </c>
      <c r="T7" s="7">
        <v>4000</v>
      </c>
      <c r="U7" s="19">
        <f t="shared" si="5"/>
        <v>0</v>
      </c>
      <c r="V7" s="7">
        <v>7000</v>
      </c>
      <c r="W7" s="19">
        <f t="shared" si="6"/>
        <v>0</v>
      </c>
      <c r="X7" s="23">
        <f t="shared" si="7"/>
        <v>43511.4</v>
      </c>
      <c r="Y7" s="9">
        <v>1.8</v>
      </c>
      <c r="Z7" s="19">
        <f t="shared" si="8"/>
        <v>20412</v>
      </c>
      <c r="AA7" s="7">
        <v>0.75</v>
      </c>
      <c r="AB7" s="19">
        <f t="shared" si="9"/>
        <v>4050</v>
      </c>
      <c r="AC7" s="7">
        <v>0.64</v>
      </c>
      <c r="AD7" s="19">
        <f t="shared" si="10"/>
        <v>0</v>
      </c>
      <c r="AE7" s="7">
        <v>1</v>
      </c>
      <c r="AF7" s="19">
        <f t="shared" si="11"/>
        <v>0</v>
      </c>
      <c r="AG7" s="7">
        <v>1</v>
      </c>
      <c r="AH7" s="19">
        <f t="shared" si="12"/>
        <v>30720</v>
      </c>
      <c r="AI7" s="7">
        <v>5950</v>
      </c>
      <c r="AJ7" s="19">
        <f t="shared" si="13"/>
        <v>0</v>
      </c>
      <c r="AK7" s="7">
        <v>14000</v>
      </c>
      <c r="AL7" s="19">
        <f t="shared" si="14"/>
        <v>0</v>
      </c>
      <c r="AM7" s="23">
        <f t="shared" si="15"/>
        <v>55182</v>
      </c>
      <c r="AN7" s="25">
        <v>1.2</v>
      </c>
      <c r="AO7" s="26">
        <f t="shared" si="16"/>
        <v>13608</v>
      </c>
      <c r="AP7" s="27">
        <v>0.4</v>
      </c>
      <c r="AQ7" s="26">
        <f t="shared" si="17"/>
        <v>2160</v>
      </c>
      <c r="AR7" s="27">
        <v>0.4</v>
      </c>
      <c r="AS7" s="26">
        <f t="shared" si="18"/>
        <v>0</v>
      </c>
      <c r="AT7" s="27">
        <v>0.65</v>
      </c>
      <c r="AU7" s="26">
        <f t="shared" si="19"/>
        <v>0</v>
      </c>
      <c r="AV7" s="27">
        <v>0.5</v>
      </c>
      <c r="AW7" s="26">
        <f t="shared" si="20"/>
        <v>15360</v>
      </c>
      <c r="AX7" s="27">
        <v>6750</v>
      </c>
      <c r="AY7" s="26">
        <f t="shared" si="21"/>
        <v>0</v>
      </c>
      <c r="AZ7" s="27">
        <v>10150</v>
      </c>
      <c r="BA7" s="26">
        <f t="shared" si="22"/>
        <v>0</v>
      </c>
      <c r="BB7" s="28">
        <f t="shared" si="23"/>
        <v>31128</v>
      </c>
      <c r="BC7" s="25">
        <v>1.5</v>
      </c>
      <c r="BD7" s="26">
        <f t="shared" si="24"/>
        <v>17010</v>
      </c>
      <c r="BE7" s="27">
        <v>0.5</v>
      </c>
      <c r="BF7" s="26">
        <f t="shared" si="25"/>
        <v>2700</v>
      </c>
      <c r="BG7" s="27">
        <v>0.5</v>
      </c>
      <c r="BH7" s="26">
        <f t="shared" si="26"/>
        <v>0</v>
      </c>
      <c r="BI7" s="27">
        <v>0.5</v>
      </c>
      <c r="BJ7" s="26">
        <f t="shared" si="27"/>
        <v>0</v>
      </c>
      <c r="BK7" s="27">
        <v>0.85</v>
      </c>
      <c r="BL7" s="26">
        <f t="shared" si="28"/>
        <v>26112</v>
      </c>
      <c r="BM7" s="27">
        <v>4500</v>
      </c>
      <c r="BN7" s="26">
        <f t="shared" si="29"/>
        <v>0</v>
      </c>
      <c r="BO7" s="27">
        <v>7000</v>
      </c>
      <c r="BP7" s="26">
        <f t="shared" si="30"/>
        <v>0</v>
      </c>
      <c r="BQ7" s="28">
        <f t="shared" si="31"/>
        <v>45822</v>
      </c>
      <c r="BR7" s="9">
        <v>1.3</v>
      </c>
      <c r="BS7" s="19">
        <f t="shared" si="32"/>
        <v>14742</v>
      </c>
      <c r="BT7" s="7">
        <v>0.33</v>
      </c>
      <c r="BU7" s="19">
        <f t="shared" si="33"/>
        <v>1782</v>
      </c>
      <c r="BV7" s="7">
        <v>0.6</v>
      </c>
      <c r="BW7" s="19">
        <f t="shared" si="34"/>
        <v>0</v>
      </c>
      <c r="BX7" s="7">
        <v>0.7</v>
      </c>
      <c r="BY7" s="19">
        <f t="shared" si="35"/>
        <v>0</v>
      </c>
      <c r="BZ7" s="7">
        <v>1</v>
      </c>
      <c r="CA7" s="19">
        <f t="shared" si="36"/>
        <v>30720</v>
      </c>
      <c r="CB7" s="7">
        <v>5500</v>
      </c>
      <c r="CC7" s="19">
        <f t="shared" si="37"/>
        <v>0</v>
      </c>
      <c r="CD7" s="7">
        <v>8000</v>
      </c>
      <c r="CE7" s="19">
        <f t="shared" si="38"/>
        <v>0</v>
      </c>
      <c r="CF7" s="23">
        <f t="shared" si="39"/>
        <v>47244</v>
      </c>
      <c r="CG7" s="25">
        <v>2.1800000000000002</v>
      </c>
      <c r="CH7" s="26">
        <f t="shared" si="40"/>
        <v>24721.200000000001</v>
      </c>
      <c r="CI7" s="27">
        <v>0.62</v>
      </c>
      <c r="CJ7" s="26">
        <f t="shared" si="41"/>
        <v>3348</v>
      </c>
      <c r="CK7" s="27">
        <v>0.78</v>
      </c>
      <c r="CL7" s="26">
        <f t="shared" si="42"/>
        <v>0</v>
      </c>
      <c r="CM7" s="27">
        <v>0.78</v>
      </c>
      <c r="CN7" s="26">
        <f t="shared" si="43"/>
        <v>0</v>
      </c>
      <c r="CO7" s="27">
        <v>1.26</v>
      </c>
      <c r="CP7" s="26">
        <f t="shared" si="44"/>
        <v>38707.199999999997</v>
      </c>
      <c r="CQ7" s="27">
        <v>4500</v>
      </c>
      <c r="CR7" s="26">
        <f t="shared" si="45"/>
        <v>0</v>
      </c>
      <c r="CS7" s="27">
        <v>22500</v>
      </c>
      <c r="CT7" s="26">
        <f t="shared" si="46"/>
        <v>0</v>
      </c>
      <c r="CU7" s="28">
        <f t="shared" si="47"/>
        <v>66776.399999999994</v>
      </c>
      <c r="CV7" s="25"/>
      <c r="CW7" s="26">
        <f t="shared" si="48"/>
        <v>0</v>
      </c>
      <c r="CX7" s="27"/>
      <c r="CY7" s="26">
        <f t="shared" si="49"/>
        <v>0</v>
      </c>
      <c r="CZ7" s="27">
        <v>0.8</v>
      </c>
      <c r="DA7" s="26">
        <f t="shared" si="50"/>
        <v>0</v>
      </c>
      <c r="DB7" s="27">
        <v>0.8</v>
      </c>
      <c r="DC7" s="26">
        <f t="shared" si="51"/>
        <v>0</v>
      </c>
      <c r="DD7" s="27">
        <v>1.1499999999999999</v>
      </c>
      <c r="DE7" s="26">
        <f t="shared" si="52"/>
        <v>35328</v>
      </c>
      <c r="DF7" s="27">
        <v>6000</v>
      </c>
      <c r="DG7" s="26">
        <f t="shared" si="53"/>
        <v>0</v>
      </c>
      <c r="DH7" s="27">
        <v>9000</v>
      </c>
      <c r="DI7" s="26">
        <f t="shared" si="54"/>
        <v>0</v>
      </c>
      <c r="DJ7" s="28">
        <f t="shared" si="55"/>
        <v>35328</v>
      </c>
    </row>
    <row r="8" spans="1:114" x14ac:dyDescent="0.3">
      <c r="A8" s="9">
        <v>6</v>
      </c>
      <c r="B8" s="3" t="s">
        <v>4</v>
      </c>
      <c r="C8" s="7"/>
      <c r="D8" s="7"/>
      <c r="E8" s="7"/>
      <c r="F8" s="7"/>
      <c r="G8" s="7"/>
      <c r="H8" s="7"/>
      <c r="I8" s="12">
        <v>1</v>
      </c>
      <c r="J8" s="9">
        <v>1.41</v>
      </c>
      <c r="K8" s="19">
        <f t="shared" si="0"/>
        <v>0</v>
      </c>
      <c r="L8" s="7">
        <v>0.83</v>
      </c>
      <c r="M8" s="19">
        <f t="shared" si="1"/>
        <v>0</v>
      </c>
      <c r="N8" s="7">
        <v>0.75</v>
      </c>
      <c r="O8" s="19">
        <f t="shared" si="2"/>
        <v>0</v>
      </c>
      <c r="P8" s="7">
        <v>0.75</v>
      </c>
      <c r="Q8" s="19">
        <f t="shared" si="3"/>
        <v>0</v>
      </c>
      <c r="R8" s="7">
        <v>0.75</v>
      </c>
      <c r="S8" s="19">
        <f t="shared" si="4"/>
        <v>0</v>
      </c>
      <c r="T8" s="7">
        <v>4000</v>
      </c>
      <c r="U8" s="19">
        <f t="shared" si="5"/>
        <v>0</v>
      </c>
      <c r="V8" s="7">
        <v>7000</v>
      </c>
      <c r="W8" s="19">
        <f t="shared" si="6"/>
        <v>84000</v>
      </c>
      <c r="X8" s="23">
        <f t="shared" si="7"/>
        <v>84000</v>
      </c>
      <c r="Y8" s="9">
        <v>1.8</v>
      </c>
      <c r="Z8" s="19">
        <f t="shared" si="8"/>
        <v>0</v>
      </c>
      <c r="AA8" s="7">
        <v>0.75</v>
      </c>
      <c r="AB8" s="19">
        <f t="shared" si="9"/>
        <v>0</v>
      </c>
      <c r="AC8" s="7">
        <v>0.64</v>
      </c>
      <c r="AD8" s="19">
        <f t="shared" si="10"/>
        <v>0</v>
      </c>
      <c r="AE8" s="7">
        <v>1</v>
      </c>
      <c r="AF8" s="19">
        <f t="shared" si="11"/>
        <v>0</v>
      </c>
      <c r="AG8" s="7">
        <v>1</v>
      </c>
      <c r="AH8" s="19">
        <f t="shared" si="12"/>
        <v>0</v>
      </c>
      <c r="AI8" s="7">
        <v>5950</v>
      </c>
      <c r="AJ8" s="19">
        <f t="shared" si="13"/>
        <v>0</v>
      </c>
      <c r="AK8" s="7">
        <v>14000</v>
      </c>
      <c r="AL8" s="19">
        <f t="shared" si="14"/>
        <v>168000</v>
      </c>
      <c r="AM8" s="23">
        <f t="shared" si="15"/>
        <v>168000</v>
      </c>
      <c r="AN8" s="25">
        <v>1.2</v>
      </c>
      <c r="AO8" s="26">
        <f t="shared" si="16"/>
        <v>0</v>
      </c>
      <c r="AP8" s="27">
        <v>0.4</v>
      </c>
      <c r="AQ8" s="26">
        <f t="shared" si="17"/>
        <v>0</v>
      </c>
      <c r="AR8" s="27">
        <v>0.4</v>
      </c>
      <c r="AS8" s="26">
        <f t="shared" si="18"/>
        <v>0</v>
      </c>
      <c r="AT8" s="27">
        <v>0.65</v>
      </c>
      <c r="AU8" s="26">
        <f t="shared" si="19"/>
        <v>0</v>
      </c>
      <c r="AV8" s="27">
        <v>0.5</v>
      </c>
      <c r="AW8" s="26">
        <f t="shared" si="20"/>
        <v>0</v>
      </c>
      <c r="AX8" s="27">
        <v>6750</v>
      </c>
      <c r="AY8" s="26">
        <f t="shared" si="21"/>
        <v>0</v>
      </c>
      <c r="AZ8" s="27">
        <v>10150</v>
      </c>
      <c r="BA8" s="26">
        <f t="shared" si="22"/>
        <v>121800</v>
      </c>
      <c r="BB8" s="28">
        <f t="shared" si="23"/>
        <v>121800</v>
      </c>
      <c r="BC8" s="9">
        <v>1.5</v>
      </c>
      <c r="BD8" s="19">
        <f t="shared" si="24"/>
        <v>0</v>
      </c>
      <c r="BE8" s="7">
        <v>0.5</v>
      </c>
      <c r="BF8" s="19">
        <f t="shared" si="25"/>
        <v>0</v>
      </c>
      <c r="BG8" s="7">
        <v>0.5</v>
      </c>
      <c r="BH8" s="19">
        <f t="shared" si="26"/>
        <v>0</v>
      </c>
      <c r="BI8" s="7">
        <v>0.5</v>
      </c>
      <c r="BJ8" s="19">
        <f t="shared" si="27"/>
        <v>0</v>
      </c>
      <c r="BK8" s="7">
        <v>0.85</v>
      </c>
      <c r="BL8" s="19">
        <f t="shared" si="28"/>
        <v>0</v>
      </c>
      <c r="BM8" s="7">
        <v>4500</v>
      </c>
      <c r="BN8" s="19">
        <f t="shared" si="29"/>
        <v>0</v>
      </c>
      <c r="BO8" s="7">
        <v>7000</v>
      </c>
      <c r="BP8" s="19">
        <f t="shared" si="30"/>
        <v>84000</v>
      </c>
      <c r="BQ8" s="23">
        <f t="shared" si="31"/>
        <v>84000</v>
      </c>
      <c r="BR8" s="9"/>
      <c r="BS8" s="19">
        <f t="shared" si="32"/>
        <v>0</v>
      </c>
      <c r="BT8" s="7">
        <v>0.33</v>
      </c>
      <c r="BU8" s="19">
        <f t="shared" si="33"/>
        <v>0</v>
      </c>
      <c r="BV8" s="7">
        <v>0.6</v>
      </c>
      <c r="BW8" s="19">
        <f t="shared" si="34"/>
        <v>0</v>
      </c>
      <c r="BX8" s="7">
        <v>0.7</v>
      </c>
      <c r="BY8" s="19">
        <f t="shared" si="35"/>
        <v>0</v>
      </c>
      <c r="BZ8" s="7">
        <v>1</v>
      </c>
      <c r="CA8" s="19">
        <f t="shared" si="36"/>
        <v>0</v>
      </c>
      <c r="CB8" s="7">
        <v>5500</v>
      </c>
      <c r="CC8" s="19">
        <f t="shared" si="37"/>
        <v>0</v>
      </c>
      <c r="CD8" s="7">
        <v>8000</v>
      </c>
      <c r="CE8" s="19">
        <f t="shared" si="38"/>
        <v>96000</v>
      </c>
      <c r="CF8" s="23">
        <f t="shared" si="39"/>
        <v>96000</v>
      </c>
      <c r="CG8" s="25">
        <v>2.1800000000000002</v>
      </c>
      <c r="CH8" s="26">
        <f t="shared" si="40"/>
        <v>0</v>
      </c>
      <c r="CI8" s="27">
        <v>0.62</v>
      </c>
      <c r="CJ8" s="26">
        <f t="shared" si="41"/>
        <v>0</v>
      </c>
      <c r="CK8" s="27">
        <v>0.78</v>
      </c>
      <c r="CL8" s="26">
        <f t="shared" si="42"/>
        <v>0</v>
      </c>
      <c r="CM8" s="27">
        <v>0.78</v>
      </c>
      <c r="CN8" s="26">
        <f t="shared" si="43"/>
        <v>0</v>
      </c>
      <c r="CO8" s="27">
        <v>1.26</v>
      </c>
      <c r="CP8" s="26">
        <f t="shared" si="44"/>
        <v>0</v>
      </c>
      <c r="CQ8" s="27">
        <v>4500</v>
      </c>
      <c r="CR8" s="26">
        <f t="shared" si="45"/>
        <v>0</v>
      </c>
      <c r="CS8" s="27">
        <v>22500</v>
      </c>
      <c r="CT8" s="26">
        <f t="shared" si="46"/>
        <v>270000</v>
      </c>
      <c r="CU8" s="28">
        <f t="shared" si="47"/>
        <v>270000</v>
      </c>
      <c r="CV8" s="9"/>
      <c r="CW8" s="19">
        <f t="shared" si="48"/>
        <v>0</v>
      </c>
      <c r="CX8" s="7"/>
      <c r="CY8" s="19">
        <f t="shared" si="49"/>
        <v>0</v>
      </c>
      <c r="CZ8" s="7">
        <v>0.8</v>
      </c>
      <c r="DA8" s="19">
        <f t="shared" si="50"/>
        <v>0</v>
      </c>
      <c r="DB8" s="7">
        <v>0.8</v>
      </c>
      <c r="DC8" s="19">
        <f t="shared" si="51"/>
        <v>0</v>
      </c>
      <c r="DD8" s="7">
        <v>1.1499999999999999</v>
      </c>
      <c r="DE8" s="19">
        <f t="shared" si="52"/>
        <v>0</v>
      </c>
      <c r="DF8" s="7">
        <v>6000</v>
      </c>
      <c r="DG8" s="19">
        <f t="shared" si="53"/>
        <v>0</v>
      </c>
      <c r="DH8" s="7">
        <v>9000</v>
      </c>
      <c r="DI8" s="19">
        <f t="shared" si="54"/>
        <v>108000</v>
      </c>
      <c r="DJ8" s="23">
        <f t="shared" si="55"/>
        <v>108000</v>
      </c>
    </row>
    <row r="9" spans="1:114" x14ac:dyDescent="0.3">
      <c r="A9" s="9">
        <v>7</v>
      </c>
      <c r="B9" s="3" t="s">
        <v>5</v>
      </c>
      <c r="C9" s="7"/>
      <c r="D9" s="7"/>
      <c r="E9" s="7"/>
      <c r="F9" s="7"/>
      <c r="G9" s="7">
        <v>1440</v>
      </c>
      <c r="H9" s="7"/>
      <c r="I9" s="12"/>
      <c r="J9" s="9">
        <v>1.41</v>
      </c>
      <c r="K9" s="19">
        <f t="shared" si="0"/>
        <v>0</v>
      </c>
      <c r="L9" s="7">
        <v>0.83</v>
      </c>
      <c r="M9" s="19">
        <f t="shared" si="1"/>
        <v>0</v>
      </c>
      <c r="N9" s="7">
        <v>0.75</v>
      </c>
      <c r="O9" s="19">
        <f t="shared" si="2"/>
        <v>0</v>
      </c>
      <c r="P9" s="7">
        <v>0.75</v>
      </c>
      <c r="Q9" s="19">
        <f t="shared" si="3"/>
        <v>0</v>
      </c>
      <c r="R9" s="7">
        <v>0.75</v>
      </c>
      <c r="S9" s="19">
        <f t="shared" si="4"/>
        <v>12960</v>
      </c>
      <c r="T9" s="7">
        <v>4000</v>
      </c>
      <c r="U9" s="19">
        <f t="shared" si="5"/>
        <v>0</v>
      </c>
      <c r="V9" s="7">
        <v>7000</v>
      </c>
      <c r="W9" s="19">
        <f t="shared" si="6"/>
        <v>0</v>
      </c>
      <c r="X9" s="23">
        <f t="shared" si="7"/>
        <v>12960</v>
      </c>
      <c r="Y9" s="9">
        <v>1.8</v>
      </c>
      <c r="Z9" s="19">
        <f t="shared" si="8"/>
        <v>0</v>
      </c>
      <c r="AA9" s="7">
        <v>0.75</v>
      </c>
      <c r="AB9" s="19">
        <f t="shared" si="9"/>
        <v>0</v>
      </c>
      <c r="AC9" s="7">
        <v>0.64</v>
      </c>
      <c r="AD9" s="19">
        <f t="shared" si="10"/>
        <v>0</v>
      </c>
      <c r="AE9" s="7">
        <v>1</v>
      </c>
      <c r="AF9" s="19">
        <f t="shared" si="11"/>
        <v>0</v>
      </c>
      <c r="AG9" s="7">
        <v>1</v>
      </c>
      <c r="AH9" s="19">
        <f t="shared" si="12"/>
        <v>17280</v>
      </c>
      <c r="AI9" s="7">
        <v>5950</v>
      </c>
      <c r="AJ9" s="19">
        <f t="shared" si="13"/>
        <v>0</v>
      </c>
      <c r="AK9" s="7">
        <v>14000</v>
      </c>
      <c r="AL9" s="19">
        <f t="shared" si="14"/>
        <v>0</v>
      </c>
      <c r="AM9" s="23">
        <f t="shared" si="15"/>
        <v>17280</v>
      </c>
      <c r="AN9" s="25">
        <v>1.2</v>
      </c>
      <c r="AO9" s="26">
        <f t="shared" si="16"/>
        <v>0</v>
      </c>
      <c r="AP9" s="27">
        <v>0.4</v>
      </c>
      <c r="AQ9" s="26">
        <f t="shared" si="17"/>
        <v>0</v>
      </c>
      <c r="AR9" s="27">
        <v>0.4</v>
      </c>
      <c r="AS9" s="26">
        <f t="shared" si="18"/>
        <v>0</v>
      </c>
      <c r="AT9" s="27">
        <v>0.65</v>
      </c>
      <c r="AU9" s="26">
        <f t="shared" si="19"/>
        <v>0</v>
      </c>
      <c r="AV9" s="27">
        <v>0.5</v>
      </c>
      <c r="AW9" s="26">
        <f t="shared" si="20"/>
        <v>8640</v>
      </c>
      <c r="AX9" s="27">
        <v>6750</v>
      </c>
      <c r="AY9" s="26">
        <f t="shared" si="21"/>
        <v>0</v>
      </c>
      <c r="AZ9" s="27">
        <v>10150</v>
      </c>
      <c r="BA9" s="26">
        <f t="shared" si="22"/>
        <v>0</v>
      </c>
      <c r="BB9" s="28">
        <f t="shared" si="23"/>
        <v>8640</v>
      </c>
      <c r="BC9" s="25">
        <v>1.5</v>
      </c>
      <c r="BD9" s="26">
        <f t="shared" si="24"/>
        <v>0</v>
      </c>
      <c r="BE9" s="27">
        <v>0.5</v>
      </c>
      <c r="BF9" s="26">
        <f t="shared" si="25"/>
        <v>0</v>
      </c>
      <c r="BG9" s="27">
        <v>0.5</v>
      </c>
      <c r="BH9" s="26">
        <f t="shared" si="26"/>
        <v>0</v>
      </c>
      <c r="BI9" s="27">
        <v>0.5</v>
      </c>
      <c r="BJ9" s="26">
        <f t="shared" si="27"/>
        <v>0</v>
      </c>
      <c r="BK9" s="27">
        <v>0.85</v>
      </c>
      <c r="BL9" s="26">
        <f t="shared" si="28"/>
        <v>14687.999999999998</v>
      </c>
      <c r="BM9" s="27">
        <v>4500</v>
      </c>
      <c r="BN9" s="26">
        <f t="shared" si="29"/>
        <v>0</v>
      </c>
      <c r="BO9" s="27">
        <v>7000</v>
      </c>
      <c r="BP9" s="26">
        <f t="shared" si="30"/>
        <v>0</v>
      </c>
      <c r="BQ9" s="28">
        <f t="shared" si="31"/>
        <v>14687.999999999998</v>
      </c>
      <c r="BR9" s="25"/>
      <c r="BS9" s="26">
        <f t="shared" si="32"/>
        <v>0</v>
      </c>
      <c r="BT9" s="27">
        <v>0.33</v>
      </c>
      <c r="BU9" s="26">
        <f t="shared" si="33"/>
        <v>0</v>
      </c>
      <c r="BV9" s="27">
        <v>0.6</v>
      </c>
      <c r="BW9" s="26">
        <f t="shared" si="34"/>
        <v>0</v>
      </c>
      <c r="BX9" s="27">
        <v>0.7</v>
      </c>
      <c r="BY9" s="26">
        <f t="shared" si="35"/>
        <v>0</v>
      </c>
      <c r="BZ9" s="27">
        <v>1</v>
      </c>
      <c r="CA9" s="26">
        <f t="shared" si="36"/>
        <v>17280</v>
      </c>
      <c r="CB9" s="27">
        <v>5500</v>
      </c>
      <c r="CC9" s="26">
        <f t="shared" si="37"/>
        <v>0</v>
      </c>
      <c r="CD9" s="27">
        <v>8000</v>
      </c>
      <c r="CE9" s="26">
        <f t="shared" si="38"/>
        <v>0</v>
      </c>
      <c r="CF9" s="28">
        <f t="shared" si="39"/>
        <v>17280</v>
      </c>
      <c r="CG9" s="25">
        <v>2.1800000000000002</v>
      </c>
      <c r="CH9" s="26">
        <f t="shared" si="40"/>
        <v>0</v>
      </c>
      <c r="CI9" s="27">
        <v>0.62</v>
      </c>
      <c r="CJ9" s="26">
        <f t="shared" si="41"/>
        <v>0</v>
      </c>
      <c r="CK9" s="27">
        <v>0.78</v>
      </c>
      <c r="CL9" s="26">
        <f t="shared" si="42"/>
        <v>0</v>
      </c>
      <c r="CM9" s="27">
        <v>0.78</v>
      </c>
      <c r="CN9" s="26">
        <f t="shared" si="43"/>
        <v>0</v>
      </c>
      <c r="CO9" s="27">
        <v>1.26</v>
      </c>
      <c r="CP9" s="26">
        <f t="shared" si="44"/>
        <v>21772.800000000003</v>
      </c>
      <c r="CQ9" s="27">
        <v>4500</v>
      </c>
      <c r="CR9" s="26">
        <f t="shared" si="45"/>
        <v>0</v>
      </c>
      <c r="CS9" s="27">
        <v>22500</v>
      </c>
      <c r="CT9" s="26">
        <f t="shared" si="46"/>
        <v>0</v>
      </c>
      <c r="CU9" s="28">
        <f t="shared" si="47"/>
        <v>21772.800000000003</v>
      </c>
      <c r="CV9" s="25"/>
      <c r="CW9" s="26">
        <f t="shared" si="48"/>
        <v>0</v>
      </c>
      <c r="CX9" s="27"/>
      <c r="CY9" s="26">
        <f t="shared" si="49"/>
        <v>0</v>
      </c>
      <c r="CZ9" s="27">
        <v>0.8</v>
      </c>
      <c r="DA9" s="26">
        <f t="shared" si="50"/>
        <v>0</v>
      </c>
      <c r="DB9" s="27">
        <v>0.8</v>
      </c>
      <c r="DC9" s="26">
        <f t="shared" si="51"/>
        <v>0</v>
      </c>
      <c r="DD9" s="27">
        <v>1.1499999999999999</v>
      </c>
      <c r="DE9" s="26">
        <f t="shared" si="52"/>
        <v>19871.999999999996</v>
      </c>
      <c r="DF9" s="27">
        <v>6000</v>
      </c>
      <c r="DG9" s="26">
        <f t="shared" si="53"/>
        <v>0</v>
      </c>
      <c r="DH9" s="27">
        <v>9000</v>
      </c>
      <c r="DI9" s="26">
        <f t="shared" si="54"/>
        <v>0</v>
      </c>
      <c r="DJ9" s="28">
        <f t="shared" si="55"/>
        <v>19871.999999999996</v>
      </c>
    </row>
    <row r="10" spans="1:114" x14ac:dyDescent="0.3">
      <c r="A10" s="9">
        <v>8</v>
      </c>
      <c r="B10" s="3" t="s">
        <v>6</v>
      </c>
      <c r="C10" s="7">
        <v>9000</v>
      </c>
      <c r="D10" s="7"/>
      <c r="E10" s="7"/>
      <c r="F10" s="7"/>
      <c r="G10" s="7">
        <v>1800</v>
      </c>
      <c r="H10" s="7"/>
      <c r="I10" s="12"/>
      <c r="J10" s="9">
        <v>1.41</v>
      </c>
      <c r="K10" s="19">
        <f t="shared" si="0"/>
        <v>12690</v>
      </c>
      <c r="L10" s="7">
        <v>0.83</v>
      </c>
      <c r="M10" s="19">
        <f t="shared" si="1"/>
        <v>0</v>
      </c>
      <c r="N10" s="7">
        <v>0.75</v>
      </c>
      <c r="O10" s="19">
        <f t="shared" si="2"/>
        <v>0</v>
      </c>
      <c r="P10" s="7">
        <v>0.75</v>
      </c>
      <c r="Q10" s="19">
        <f t="shared" si="3"/>
        <v>0</v>
      </c>
      <c r="R10" s="7">
        <v>0.75</v>
      </c>
      <c r="S10" s="19">
        <f t="shared" si="4"/>
        <v>16200</v>
      </c>
      <c r="T10" s="7">
        <v>4000</v>
      </c>
      <c r="U10" s="19">
        <f t="shared" si="5"/>
        <v>0</v>
      </c>
      <c r="V10" s="7">
        <v>7000</v>
      </c>
      <c r="W10" s="19">
        <f t="shared" si="6"/>
        <v>0</v>
      </c>
      <c r="X10" s="23">
        <f t="shared" si="7"/>
        <v>28890</v>
      </c>
      <c r="Y10" s="9">
        <v>1.8</v>
      </c>
      <c r="Z10" s="19">
        <f t="shared" si="8"/>
        <v>16200</v>
      </c>
      <c r="AA10" s="7">
        <v>0.75</v>
      </c>
      <c r="AB10" s="19">
        <f t="shared" si="9"/>
        <v>0</v>
      </c>
      <c r="AC10" s="7">
        <v>0.64</v>
      </c>
      <c r="AD10" s="19">
        <f t="shared" si="10"/>
        <v>0</v>
      </c>
      <c r="AE10" s="7">
        <v>1</v>
      </c>
      <c r="AF10" s="19">
        <f t="shared" si="11"/>
        <v>0</v>
      </c>
      <c r="AG10" s="7">
        <v>1</v>
      </c>
      <c r="AH10" s="19">
        <f t="shared" si="12"/>
        <v>21600</v>
      </c>
      <c r="AI10" s="7">
        <v>5950</v>
      </c>
      <c r="AJ10" s="19">
        <f t="shared" si="13"/>
        <v>0</v>
      </c>
      <c r="AK10" s="7">
        <v>14000</v>
      </c>
      <c r="AL10" s="19">
        <f t="shared" si="14"/>
        <v>0</v>
      </c>
      <c r="AM10" s="23">
        <f t="shared" si="15"/>
        <v>37800</v>
      </c>
      <c r="AN10" s="25">
        <v>1.2</v>
      </c>
      <c r="AO10" s="26">
        <f t="shared" si="16"/>
        <v>10800</v>
      </c>
      <c r="AP10" s="27">
        <v>0.4</v>
      </c>
      <c r="AQ10" s="26">
        <f t="shared" si="17"/>
        <v>0</v>
      </c>
      <c r="AR10" s="27">
        <v>0.4</v>
      </c>
      <c r="AS10" s="26">
        <f t="shared" si="18"/>
        <v>0</v>
      </c>
      <c r="AT10" s="27">
        <v>0.65</v>
      </c>
      <c r="AU10" s="26">
        <f t="shared" si="19"/>
        <v>0</v>
      </c>
      <c r="AV10" s="27">
        <v>0.5</v>
      </c>
      <c r="AW10" s="26">
        <f t="shared" si="20"/>
        <v>10800</v>
      </c>
      <c r="AX10" s="27">
        <v>6750</v>
      </c>
      <c r="AY10" s="26">
        <f t="shared" si="21"/>
        <v>0</v>
      </c>
      <c r="AZ10" s="27">
        <v>10150</v>
      </c>
      <c r="BA10" s="26">
        <f t="shared" si="22"/>
        <v>0</v>
      </c>
      <c r="BB10" s="28">
        <f t="shared" si="23"/>
        <v>21600</v>
      </c>
      <c r="BC10" s="25">
        <v>1.5</v>
      </c>
      <c r="BD10" s="26">
        <f t="shared" si="24"/>
        <v>13500</v>
      </c>
      <c r="BE10" s="27">
        <v>0.5</v>
      </c>
      <c r="BF10" s="26">
        <f t="shared" si="25"/>
        <v>0</v>
      </c>
      <c r="BG10" s="27">
        <v>0.5</v>
      </c>
      <c r="BH10" s="26">
        <f t="shared" si="26"/>
        <v>0</v>
      </c>
      <c r="BI10" s="27">
        <v>0.5</v>
      </c>
      <c r="BJ10" s="26">
        <f t="shared" si="27"/>
        <v>0</v>
      </c>
      <c r="BK10" s="27">
        <v>0.85</v>
      </c>
      <c r="BL10" s="26">
        <f t="shared" si="28"/>
        <v>18360</v>
      </c>
      <c r="BM10" s="27">
        <v>4500</v>
      </c>
      <c r="BN10" s="26">
        <f t="shared" si="29"/>
        <v>0</v>
      </c>
      <c r="BO10" s="27">
        <v>7000</v>
      </c>
      <c r="BP10" s="26">
        <f t="shared" si="30"/>
        <v>0</v>
      </c>
      <c r="BQ10" s="28">
        <f t="shared" si="31"/>
        <v>31860</v>
      </c>
      <c r="BR10" s="25">
        <v>1.8</v>
      </c>
      <c r="BS10" s="26">
        <f t="shared" si="32"/>
        <v>16200</v>
      </c>
      <c r="BT10" s="27">
        <v>0.33</v>
      </c>
      <c r="BU10" s="26">
        <f t="shared" si="33"/>
        <v>0</v>
      </c>
      <c r="BV10" s="27">
        <v>0.6</v>
      </c>
      <c r="BW10" s="26">
        <f t="shared" si="34"/>
        <v>0</v>
      </c>
      <c r="BX10" s="27">
        <v>0.7</v>
      </c>
      <c r="BY10" s="26">
        <f t="shared" si="35"/>
        <v>0</v>
      </c>
      <c r="BZ10" s="27">
        <v>1</v>
      </c>
      <c r="CA10" s="26">
        <f t="shared" si="36"/>
        <v>21600</v>
      </c>
      <c r="CB10" s="27">
        <v>5500</v>
      </c>
      <c r="CC10" s="26">
        <f t="shared" si="37"/>
        <v>0</v>
      </c>
      <c r="CD10" s="27">
        <v>8000</v>
      </c>
      <c r="CE10" s="26">
        <f t="shared" si="38"/>
        <v>0</v>
      </c>
      <c r="CF10" s="28">
        <f t="shared" si="39"/>
        <v>37800</v>
      </c>
      <c r="CG10" s="9">
        <v>2.1800000000000002</v>
      </c>
      <c r="CH10" s="19">
        <f t="shared" si="40"/>
        <v>19620</v>
      </c>
      <c r="CI10" s="7">
        <v>0.62</v>
      </c>
      <c r="CJ10" s="19">
        <f t="shared" si="41"/>
        <v>0</v>
      </c>
      <c r="CK10" s="7">
        <v>0.78</v>
      </c>
      <c r="CL10" s="19">
        <f t="shared" si="42"/>
        <v>0</v>
      </c>
      <c r="CM10" s="7">
        <v>0.78</v>
      </c>
      <c r="CN10" s="19">
        <f t="shared" si="43"/>
        <v>0</v>
      </c>
      <c r="CO10" s="7">
        <v>1.26</v>
      </c>
      <c r="CP10" s="19">
        <f t="shared" si="44"/>
        <v>27216</v>
      </c>
      <c r="CQ10" s="7">
        <v>4500</v>
      </c>
      <c r="CR10" s="19">
        <f t="shared" si="45"/>
        <v>0</v>
      </c>
      <c r="CS10" s="7">
        <v>22500</v>
      </c>
      <c r="CT10" s="19">
        <f t="shared" si="46"/>
        <v>0</v>
      </c>
      <c r="CU10" s="23">
        <f t="shared" si="47"/>
        <v>46836</v>
      </c>
      <c r="CV10" s="25"/>
      <c r="CW10" s="26">
        <f t="shared" si="48"/>
        <v>0</v>
      </c>
      <c r="CX10" s="27"/>
      <c r="CY10" s="26">
        <f t="shared" si="49"/>
        <v>0</v>
      </c>
      <c r="CZ10" s="27">
        <v>0.8</v>
      </c>
      <c r="DA10" s="26">
        <f t="shared" si="50"/>
        <v>0</v>
      </c>
      <c r="DB10" s="27">
        <v>0.8</v>
      </c>
      <c r="DC10" s="26">
        <f t="shared" si="51"/>
        <v>0</v>
      </c>
      <c r="DD10" s="27">
        <v>1.1499999999999999</v>
      </c>
      <c r="DE10" s="26">
        <f t="shared" si="52"/>
        <v>24840</v>
      </c>
      <c r="DF10" s="27">
        <v>6000</v>
      </c>
      <c r="DG10" s="26">
        <f t="shared" si="53"/>
        <v>0</v>
      </c>
      <c r="DH10" s="27">
        <v>9000</v>
      </c>
      <c r="DI10" s="26">
        <f t="shared" si="54"/>
        <v>0</v>
      </c>
      <c r="DJ10" s="28">
        <f t="shared" si="55"/>
        <v>24840</v>
      </c>
    </row>
    <row r="11" spans="1:114" x14ac:dyDescent="0.3">
      <c r="A11" s="9">
        <v>9</v>
      </c>
      <c r="B11" s="3" t="s">
        <v>7</v>
      </c>
      <c r="C11" s="7"/>
      <c r="D11" s="7">
        <v>19800</v>
      </c>
      <c r="E11" s="7"/>
      <c r="F11" s="7"/>
      <c r="G11" s="7"/>
      <c r="H11" s="7"/>
      <c r="I11" s="12">
        <v>1</v>
      </c>
      <c r="J11" s="9">
        <v>1.41</v>
      </c>
      <c r="K11" s="19">
        <f t="shared" si="0"/>
        <v>0</v>
      </c>
      <c r="L11" s="7">
        <v>0.83</v>
      </c>
      <c r="M11" s="19">
        <f t="shared" si="1"/>
        <v>16434</v>
      </c>
      <c r="N11" s="7">
        <v>0.75</v>
      </c>
      <c r="O11" s="19">
        <f t="shared" si="2"/>
        <v>0</v>
      </c>
      <c r="P11" s="7">
        <v>0.75</v>
      </c>
      <c r="Q11" s="19">
        <f t="shared" si="3"/>
        <v>0</v>
      </c>
      <c r="R11" s="7">
        <v>0.75</v>
      </c>
      <c r="S11" s="19">
        <f t="shared" si="4"/>
        <v>0</v>
      </c>
      <c r="T11" s="7">
        <v>4000</v>
      </c>
      <c r="U11" s="19">
        <f t="shared" si="5"/>
        <v>0</v>
      </c>
      <c r="V11" s="7">
        <v>7000</v>
      </c>
      <c r="W11" s="19">
        <f t="shared" si="6"/>
        <v>84000</v>
      </c>
      <c r="X11" s="23">
        <f t="shared" si="7"/>
        <v>100434</v>
      </c>
      <c r="Y11" s="9">
        <v>1.8</v>
      </c>
      <c r="Z11" s="19">
        <f t="shared" si="8"/>
        <v>0</v>
      </c>
      <c r="AA11" s="7">
        <v>0.75</v>
      </c>
      <c r="AB11" s="19">
        <f t="shared" si="9"/>
        <v>14850</v>
      </c>
      <c r="AC11" s="7">
        <v>0.64</v>
      </c>
      <c r="AD11" s="19">
        <f t="shared" si="10"/>
        <v>0</v>
      </c>
      <c r="AE11" s="7">
        <v>1</v>
      </c>
      <c r="AF11" s="19">
        <f t="shared" si="11"/>
        <v>0</v>
      </c>
      <c r="AG11" s="7">
        <v>1</v>
      </c>
      <c r="AH11" s="19">
        <f t="shared" si="12"/>
        <v>0</v>
      </c>
      <c r="AI11" s="7">
        <v>5950</v>
      </c>
      <c r="AJ11" s="19">
        <f t="shared" si="13"/>
        <v>0</v>
      </c>
      <c r="AK11" s="7">
        <v>14000</v>
      </c>
      <c r="AL11" s="19">
        <f t="shared" si="14"/>
        <v>168000</v>
      </c>
      <c r="AM11" s="23">
        <f t="shared" si="15"/>
        <v>182850</v>
      </c>
      <c r="AN11" s="9">
        <v>1.2</v>
      </c>
      <c r="AO11" s="19">
        <f t="shared" si="16"/>
        <v>0</v>
      </c>
      <c r="AP11" s="7">
        <v>0.4</v>
      </c>
      <c r="AQ11" s="19">
        <f t="shared" si="17"/>
        <v>7920</v>
      </c>
      <c r="AR11" s="7">
        <v>0.4</v>
      </c>
      <c r="AS11" s="19">
        <f t="shared" si="18"/>
        <v>0</v>
      </c>
      <c r="AT11" s="7">
        <v>0.65</v>
      </c>
      <c r="AU11" s="19">
        <f t="shared" si="19"/>
        <v>0</v>
      </c>
      <c r="AV11" s="7">
        <v>0.5</v>
      </c>
      <c r="AW11" s="19">
        <f t="shared" si="20"/>
        <v>0</v>
      </c>
      <c r="AX11" s="7">
        <v>6750</v>
      </c>
      <c r="AY11" s="19">
        <f t="shared" si="21"/>
        <v>0</v>
      </c>
      <c r="AZ11" s="7">
        <v>10150</v>
      </c>
      <c r="BA11" s="19">
        <f t="shared" si="22"/>
        <v>121800</v>
      </c>
      <c r="BB11" s="23">
        <f t="shared" si="23"/>
        <v>129720</v>
      </c>
      <c r="BC11" s="25">
        <v>1.5</v>
      </c>
      <c r="BD11" s="26">
        <f t="shared" si="24"/>
        <v>0</v>
      </c>
      <c r="BE11" s="27">
        <v>0.5</v>
      </c>
      <c r="BF11" s="26">
        <f t="shared" si="25"/>
        <v>9900</v>
      </c>
      <c r="BG11" s="27">
        <v>0.5</v>
      </c>
      <c r="BH11" s="26">
        <f t="shared" si="26"/>
        <v>0</v>
      </c>
      <c r="BI11" s="27">
        <v>0.5</v>
      </c>
      <c r="BJ11" s="26">
        <f t="shared" si="27"/>
        <v>0</v>
      </c>
      <c r="BK11" s="27">
        <v>0.85</v>
      </c>
      <c r="BL11" s="26">
        <f t="shared" si="28"/>
        <v>0</v>
      </c>
      <c r="BM11" s="27">
        <v>4500</v>
      </c>
      <c r="BN11" s="26">
        <f t="shared" si="29"/>
        <v>0</v>
      </c>
      <c r="BO11" s="27">
        <v>7000</v>
      </c>
      <c r="BP11" s="26">
        <f t="shared" si="30"/>
        <v>84000</v>
      </c>
      <c r="BQ11" s="28">
        <f t="shared" si="31"/>
        <v>93900</v>
      </c>
      <c r="BR11" s="25"/>
      <c r="BS11" s="26">
        <f t="shared" si="32"/>
        <v>0</v>
      </c>
      <c r="BT11" s="27">
        <v>0.33</v>
      </c>
      <c r="BU11" s="26">
        <f t="shared" si="33"/>
        <v>6534</v>
      </c>
      <c r="BV11" s="27">
        <v>0.6</v>
      </c>
      <c r="BW11" s="26">
        <f t="shared" si="34"/>
        <v>0</v>
      </c>
      <c r="BX11" s="27">
        <v>0.7</v>
      </c>
      <c r="BY11" s="26">
        <f t="shared" si="35"/>
        <v>0</v>
      </c>
      <c r="BZ11" s="27">
        <v>1</v>
      </c>
      <c r="CA11" s="26">
        <f t="shared" si="36"/>
        <v>0</v>
      </c>
      <c r="CB11" s="27">
        <v>5500</v>
      </c>
      <c r="CC11" s="26">
        <f t="shared" si="37"/>
        <v>0</v>
      </c>
      <c r="CD11" s="27">
        <v>8000</v>
      </c>
      <c r="CE11" s="26">
        <f t="shared" si="38"/>
        <v>96000</v>
      </c>
      <c r="CF11" s="28">
        <f t="shared" si="39"/>
        <v>102534</v>
      </c>
      <c r="CG11" s="25">
        <v>2.1800000000000002</v>
      </c>
      <c r="CH11" s="26">
        <f t="shared" si="40"/>
        <v>0</v>
      </c>
      <c r="CI11" s="27">
        <v>0.62</v>
      </c>
      <c r="CJ11" s="26">
        <f t="shared" si="41"/>
        <v>12276</v>
      </c>
      <c r="CK11" s="27">
        <v>0.78</v>
      </c>
      <c r="CL11" s="26">
        <f t="shared" si="42"/>
        <v>0</v>
      </c>
      <c r="CM11" s="27">
        <v>0.78</v>
      </c>
      <c r="CN11" s="26">
        <f t="shared" si="43"/>
        <v>0</v>
      </c>
      <c r="CO11" s="27">
        <v>1.26</v>
      </c>
      <c r="CP11" s="26">
        <f t="shared" si="44"/>
        <v>0</v>
      </c>
      <c r="CQ11" s="27">
        <v>4500</v>
      </c>
      <c r="CR11" s="26">
        <f t="shared" si="45"/>
        <v>0</v>
      </c>
      <c r="CS11" s="27">
        <v>22500</v>
      </c>
      <c r="CT11" s="26">
        <f t="shared" si="46"/>
        <v>270000</v>
      </c>
      <c r="CU11" s="28">
        <f t="shared" si="47"/>
        <v>282276</v>
      </c>
      <c r="CV11" s="9"/>
      <c r="CW11" s="19">
        <f t="shared" si="48"/>
        <v>0</v>
      </c>
      <c r="CX11" s="7">
        <v>0.75</v>
      </c>
      <c r="CY11" s="19">
        <f t="shared" si="49"/>
        <v>14850</v>
      </c>
      <c r="CZ11" s="7">
        <v>0.8</v>
      </c>
      <c r="DA11" s="19">
        <f t="shared" si="50"/>
        <v>0</v>
      </c>
      <c r="DB11" s="7">
        <v>0.8</v>
      </c>
      <c r="DC11" s="19">
        <f t="shared" si="51"/>
        <v>0</v>
      </c>
      <c r="DD11" s="7">
        <v>1.1499999999999999</v>
      </c>
      <c r="DE11" s="19">
        <f t="shared" si="52"/>
        <v>0</v>
      </c>
      <c r="DF11" s="7">
        <v>6000</v>
      </c>
      <c r="DG11" s="19">
        <f t="shared" si="53"/>
        <v>0</v>
      </c>
      <c r="DH11" s="7">
        <v>9000</v>
      </c>
      <c r="DI11" s="19">
        <f t="shared" si="54"/>
        <v>108000</v>
      </c>
      <c r="DJ11" s="23">
        <f t="shared" si="55"/>
        <v>122850</v>
      </c>
    </row>
    <row r="12" spans="1:114" x14ac:dyDescent="0.3">
      <c r="A12" s="9">
        <v>10</v>
      </c>
      <c r="B12" s="3" t="s">
        <v>8</v>
      </c>
      <c r="C12" s="7"/>
      <c r="D12" s="7"/>
      <c r="E12" s="7"/>
      <c r="F12" s="7"/>
      <c r="G12" s="7">
        <v>4800</v>
      </c>
      <c r="H12" s="7"/>
      <c r="I12" s="12"/>
      <c r="J12" s="9">
        <v>1.41</v>
      </c>
      <c r="K12" s="19">
        <f t="shared" si="0"/>
        <v>0</v>
      </c>
      <c r="L12" s="7">
        <v>0.83</v>
      </c>
      <c r="M12" s="19">
        <f t="shared" si="1"/>
        <v>0</v>
      </c>
      <c r="N12" s="7">
        <v>0.75</v>
      </c>
      <c r="O12" s="19">
        <f t="shared" si="2"/>
        <v>0</v>
      </c>
      <c r="P12" s="7">
        <v>0.75</v>
      </c>
      <c r="Q12" s="19">
        <f t="shared" si="3"/>
        <v>0</v>
      </c>
      <c r="R12" s="7">
        <v>0.75</v>
      </c>
      <c r="S12" s="19">
        <f t="shared" si="4"/>
        <v>43200</v>
      </c>
      <c r="T12" s="7">
        <v>4000</v>
      </c>
      <c r="U12" s="19">
        <f t="shared" si="5"/>
        <v>0</v>
      </c>
      <c r="V12" s="7">
        <v>7000</v>
      </c>
      <c r="W12" s="19">
        <f t="shared" si="6"/>
        <v>0</v>
      </c>
      <c r="X12" s="23">
        <f t="shared" si="7"/>
        <v>43200</v>
      </c>
      <c r="Y12" s="9">
        <v>1.8</v>
      </c>
      <c r="Z12" s="19">
        <f t="shared" si="8"/>
        <v>0</v>
      </c>
      <c r="AA12" s="7">
        <v>0.75</v>
      </c>
      <c r="AB12" s="19">
        <f t="shared" si="9"/>
        <v>0</v>
      </c>
      <c r="AC12" s="7">
        <v>0.64</v>
      </c>
      <c r="AD12" s="19">
        <f t="shared" si="10"/>
        <v>0</v>
      </c>
      <c r="AE12" s="7">
        <v>1</v>
      </c>
      <c r="AF12" s="19">
        <f t="shared" si="11"/>
        <v>0</v>
      </c>
      <c r="AG12" s="7">
        <v>1</v>
      </c>
      <c r="AH12" s="19">
        <f t="shared" si="12"/>
        <v>57600</v>
      </c>
      <c r="AI12" s="7">
        <v>5950</v>
      </c>
      <c r="AJ12" s="19">
        <f t="shared" si="13"/>
        <v>0</v>
      </c>
      <c r="AK12" s="7">
        <v>14000</v>
      </c>
      <c r="AL12" s="19">
        <f t="shared" si="14"/>
        <v>0</v>
      </c>
      <c r="AM12" s="23">
        <f t="shared" si="15"/>
        <v>57600</v>
      </c>
      <c r="AN12" s="25">
        <v>1.2</v>
      </c>
      <c r="AO12" s="26">
        <f t="shared" si="16"/>
        <v>0</v>
      </c>
      <c r="AP12" s="27">
        <v>0.4</v>
      </c>
      <c r="AQ12" s="26">
        <f t="shared" si="17"/>
        <v>0</v>
      </c>
      <c r="AR12" s="27">
        <v>0.4</v>
      </c>
      <c r="AS12" s="26">
        <f t="shared" si="18"/>
        <v>0</v>
      </c>
      <c r="AT12" s="27">
        <v>0.65</v>
      </c>
      <c r="AU12" s="26">
        <f t="shared" si="19"/>
        <v>0</v>
      </c>
      <c r="AV12" s="27">
        <v>0.5</v>
      </c>
      <c r="AW12" s="26">
        <f t="shared" si="20"/>
        <v>28800</v>
      </c>
      <c r="AX12" s="27">
        <v>6750</v>
      </c>
      <c r="AY12" s="26">
        <f t="shared" si="21"/>
        <v>0</v>
      </c>
      <c r="AZ12" s="27">
        <v>10150</v>
      </c>
      <c r="BA12" s="26">
        <f t="shared" si="22"/>
        <v>0</v>
      </c>
      <c r="BB12" s="28">
        <f t="shared" si="23"/>
        <v>28800</v>
      </c>
      <c r="BC12" s="25">
        <v>1.5</v>
      </c>
      <c r="BD12" s="26">
        <f t="shared" si="24"/>
        <v>0</v>
      </c>
      <c r="BE12" s="27">
        <v>0.5</v>
      </c>
      <c r="BF12" s="26">
        <f t="shared" si="25"/>
        <v>0</v>
      </c>
      <c r="BG12" s="27">
        <v>0.5</v>
      </c>
      <c r="BH12" s="26">
        <f t="shared" si="26"/>
        <v>0</v>
      </c>
      <c r="BI12" s="27">
        <v>0.5</v>
      </c>
      <c r="BJ12" s="26">
        <f t="shared" si="27"/>
        <v>0</v>
      </c>
      <c r="BK12" s="27">
        <v>0.85</v>
      </c>
      <c r="BL12" s="26">
        <f t="shared" si="28"/>
        <v>48960</v>
      </c>
      <c r="BM12" s="27">
        <v>4500</v>
      </c>
      <c r="BN12" s="26">
        <f t="shared" si="29"/>
        <v>0</v>
      </c>
      <c r="BO12" s="27">
        <v>7000</v>
      </c>
      <c r="BP12" s="26">
        <f t="shared" si="30"/>
        <v>0</v>
      </c>
      <c r="BQ12" s="28">
        <f t="shared" si="31"/>
        <v>48960</v>
      </c>
      <c r="BR12" s="25"/>
      <c r="BS12" s="26">
        <f t="shared" si="32"/>
        <v>0</v>
      </c>
      <c r="BT12" s="27">
        <v>0.33</v>
      </c>
      <c r="BU12" s="26">
        <f t="shared" si="33"/>
        <v>0</v>
      </c>
      <c r="BV12" s="27">
        <v>0.6</v>
      </c>
      <c r="BW12" s="26">
        <f t="shared" si="34"/>
        <v>0</v>
      </c>
      <c r="BX12" s="27">
        <v>0.7</v>
      </c>
      <c r="BY12" s="26">
        <f t="shared" si="35"/>
        <v>0</v>
      </c>
      <c r="BZ12" s="27">
        <v>1</v>
      </c>
      <c r="CA12" s="26">
        <f t="shared" si="36"/>
        <v>57600</v>
      </c>
      <c r="CB12" s="27">
        <v>5500</v>
      </c>
      <c r="CC12" s="26">
        <f t="shared" si="37"/>
        <v>0</v>
      </c>
      <c r="CD12" s="27">
        <v>8000</v>
      </c>
      <c r="CE12" s="26">
        <f t="shared" si="38"/>
        <v>0</v>
      </c>
      <c r="CF12" s="28">
        <f t="shared" si="39"/>
        <v>57600</v>
      </c>
      <c r="CG12" s="25">
        <v>2.1800000000000002</v>
      </c>
      <c r="CH12" s="26">
        <f t="shared" si="40"/>
        <v>0</v>
      </c>
      <c r="CI12" s="27">
        <v>0.62</v>
      </c>
      <c r="CJ12" s="26">
        <f t="shared" si="41"/>
        <v>0</v>
      </c>
      <c r="CK12" s="27">
        <v>0.78</v>
      </c>
      <c r="CL12" s="26">
        <f t="shared" si="42"/>
        <v>0</v>
      </c>
      <c r="CM12" s="27">
        <v>0.78</v>
      </c>
      <c r="CN12" s="26">
        <f t="shared" si="43"/>
        <v>0</v>
      </c>
      <c r="CO12" s="27">
        <v>1.26</v>
      </c>
      <c r="CP12" s="26">
        <f t="shared" si="44"/>
        <v>72576</v>
      </c>
      <c r="CQ12" s="27">
        <v>4500</v>
      </c>
      <c r="CR12" s="26">
        <f t="shared" si="45"/>
        <v>0</v>
      </c>
      <c r="CS12" s="27">
        <v>22500</v>
      </c>
      <c r="CT12" s="26">
        <f t="shared" si="46"/>
        <v>0</v>
      </c>
      <c r="CU12" s="28">
        <f t="shared" si="47"/>
        <v>72576</v>
      </c>
      <c r="CV12" s="9"/>
      <c r="CW12" s="19">
        <f t="shared" si="48"/>
        <v>0</v>
      </c>
      <c r="CX12" s="7"/>
      <c r="CY12" s="19">
        <f t="shared" si="49"/>
        <v>0</v>
      </c>
      <c r="CZ12" s="7">
        <v>0.8</v>
      </c>
      <c r="DA12" s="19">
        <f t="shared" si="50"/>
        <v>0</v>
      </c>
      <c r="DB12" s="7">
        <v>0.8</v>
      </c>
      <c r="DC12" s="19">
        <f t="shared" si="51"/>
        <v>0</v>
      </c>
      <c r="DD12" s="7">
        <v>1.1499999999999999</v>
      </c>
      <c r="DE12" s="19">
        <f t="shared" si="52"/>
        <v>66240</v>
      </c>
      <c r="DF12" s="7">
        <v>6000</v>
      </c>
      <c r="DG12" s="19">
        <f t="shared" si="53"/>
        <v>0</v>
      </c>
      <c r="DH12" s="7">
        <v>9000</v>
      </c>
      <c r="DI12" s="19">
        <f t="shared" si="54"/>
        <v>0</v>
      </c>
      <c r="DJ12" s="23">
        <f t="shared" si="55"/>
        <v>66240</v>
      </c>
    </row>
    <row r="13" spans="1:114" x14ac:dyDescent="0.3">
      <c r="A13" s="9">
        <v>11</v>
      </c>
      <c r="B13" s="3" t="s">
        <v>9</v>
      </c>
      <c r="C13" s="7"/>
      <c r="D13" s="7">
        <v>4320</v>
      </c>
      <c r="E13" s="7"/>
      <c r="F13" s="7"/>
      <c r="G13" s="7"/>
      <c r="H13" s="7"/>
      <c r="I13" s="12"/>
      <c r="J13" s="9">
        <v>1.41</v>
      </c>
      <c r="K13" s="19">
        <f t="shared" si="0"/>
        <v>0</v>
      </c>
      <c r="L13" s="7">
        <v>0.83</v>
      </c>
      <c r="M13" s="19">
        <f t="shared" si="1"/>
        <v>3585.6</v>
      </c>
      <c r="N13" s="7">
        <v>0.75</v>
      </c>
      <c r="O13" s="19">
        <f t="shared" si="2"/>
        <v>0</v>
      </c>
      <c r="P13" s="7">
        <v>0.75</v>
      </c>
      <c r="Q13" s="19">
        <f t="shared" si="3"/>
        <v>0</v>
      </c>
      <c r="R13" s="7">
        <v>0.75</v>
      </c>
      <c r="S13" s="19">
        <f t="shared" si="4"/>
        <v>0</v>
      </c>
      <c r="T13" s="7">
        <v>4000</v>
      </c>
      <c r="U13" s="19">
        <f t="shared" si="5"/>
        <v>0</v>
      </c>
      <c r="V13" s="7">
        <v>7000</v>
      </c>
      <c r="W13" s="19">
        <f t="shared" si="6"/>
        <v>0</v>
      </c>
      <c r="X13" s="23">
        <f t="shared" si="7"/>
        <v>3585.6</v>
      </c>
      <c r="Y13" s="9">
        <v>1.8</v>
      </c>
      <c r="Z13" s="19">
        <f t="shared" si="8"/>
        <v>0</v>
      </c>
      <c r="AA13" s="7">
        <v>0.75</v>
      </c>
      <c r="AB13" s="19">
        <f t="shared" si="9"/>
        <v>3240</v>
      </c>
      <c r="AC13" s="7">
        <v>0.64</v>
      </c>
      <c r="AD13" s="19">
        <f t="shared" si="10"/>
        <v>0</v>
      </c>
      <c r="AE13" s="7">
        <v>1</v>
      </c>
      <c r="AF13" s="19">
        <f t="shared" si="11"/>
        <v>0</v>
      </c>
      <c r="AG13" s="7">
        <v>1</v>
      </c>
      <c r="AH13" s="19">
        <f t="shared" si="12"/>
        <v>0</v>
      </c>
      <c r="AI13" s="7">
        <v>5950</v>
      </c>
      <c r="AJ13" s="19">
        <f t="shared" si="13"/>
        <v>0</v>
      </c>
      <c r="AK13" s="7">
        <v>14000</v>
      </c>
      <c r="AL13" s="19">
        <f t="shared" si="14"/>
        <v>0</v>
      </c>
      <c r="AM13" s="23">
        <f t="shared" si="15"/>
        <v>3240</v>
      </c>
      <c r="AN13" s="25">
        <v>1.2</v>
      </c>
      <c r="AO13" s="26">
        <f t="shared" si="16"/>
        <v>0</v>
      </c>
      <c r="AP13" s="27">
        <v>0.4</v>
      </c>
      <c r="AQ13" s="26">
        <f t="shared" si="17"/>
        <v>1728</v>
      </c>
      <c r="AR13" s="27">
        <v>0.4</v>
      </c>
      <c r="AS13" s="26">
        <f t="shared" si="18"/>
        <v>0</v>
      </c>
      <c r="AT13" s="27">
        <v>0.65</v>
      </c>
      <c r="AU13" s="26">
        <f t="shared" si="19"/>
        <v>0</v>
      </c>
      <c r="AV13" s="27">
        <v>0.5</v>
      </c>
      <c r="AW13" s="26">
        <f t="shared" si="20"/>
        <v>0</v>
      </c>
      <c r="AX13" s="27">
        <v>6750</v>
      </c>
      <c r="AY13" s="26">
        <f t="shared" si="21"/>
        <v>0</v>
      </c>
      <c r="AZ13" s="27">
        <v>10150</v>
      </c>
      <c r="BA13" s="26">
        <f t="shared" si="22"/>
        <v>0</v>
      </c>
      <c r="BB13" s="28">
        <f t="shared" si="23"/>
        <v>1728</v>
      </c>
      <c r="BC13" s="25">
        <v>1.5</v>
      </c>
      <c r="BD13" s="26">
        <f t="shared" si="24"/>
        <v>0</v>
      </c>
      <c r="BE13" s="27">
        <v>0.5</v>
      </c>
      <c r="BF13" s="26">
        <f t="shared" si="25"/>
        <v>2160</v>
      </c>
      <c r="BG13" s="27">
        <v>0.5</v>
      </c>
      <c r="BH13" s="26">
        <f t="shared" si="26"/>
        <v>0</v>
      </c>
      <c r="BI13" s="27">
        <v>0.5</v>
      </c>
      <c r="BJ13" s="26">
        <f t="shared" si="27"/>
        <v>0</v>
      </c>
      <c r="BK13" s="27">
        <v>0.85</v>
      </c>
      <c r="BL13" s="26">
        <f t="shared" si="28"/>
        <v>0</v>
      </c>
      <c r="BM13" s="27">
        <v>4500</v>
      </c>
      <c r="BN13" s="26">
        <f t="shared" si="29"/>
        <v>0</v>
      </c>
      <c r="BO13" s="27">
        <v>7000</v>
      </c>
      <c r="BP13" s="26">
        <f t="shared" si="30"/>
        <v>0</v>
      </c>
      <c r="BQ13" s="28">
        <f t="shared" si="31"/>
        <v>2160</v>
      </c>
      <c r="BR13" s="25"/>
      <c r="BS13" s="26">
        <f t="shared" si="32"/>
        <v>0</v>
      </c>
      <c r="BT13" s="27">
        <v>0.33</v>
      </c>
      <c r="BU13" s="26">
        <f t="shared" si="33"/>
        <v>1425.6000000000001</v>
      </c>
      <c r="BV13" s="27">
        <v>0.6</v>
      </c>
      <c r="BW13" s="26">
        <f t="shared" si="34"/>
        <v>0</v>
      </c>
      <c r="BX13" s="27">
        <v>0.7</v>
      </c>
      <c r="BY13" s="26">
        <f t="shared" si="35"/>
        <v>0</v>
      </c>
      <c r="BZ13" s="27">
        <v>1</v>
      </c>
      <c r="CA13" s="26">
        <f t="shared" si="36"/>
        <v>0</v>
      </c>
      <c r="CB13" s="27">
        <v>5500</v>
      </c>
      <c r="CC13" s="26">
        <f t="shared" si="37"/>
        <v>0</v>
      </c>
      <c r="CD13" s="27">
        <v>8000</v>
      </c>
      <c r="CE13" s="26">
        <f t="shared" si="38"/>
        <v>0</v>
      </c>
      <c r="CF13" s="28">
        <f t="shared" si="39"/>
        <v>1425.6000000000001</v>
      </c>
      <c r="CG13" s="25">
        <v>2.1800000000000002</v>
      </c>
      <c r="CH13" s="26">
        <f t="shared" si="40"/>
        <v>0</v>
      </c>
      <c r="CI13" s="27">
        <v>0.62</v>
      </c>
      <c r="CJ13" s="26">
        <f t="shared" si="41"/>
        <v>2678.4</v>
      </c>
      <c r="CK13" s="27">
        <v>0.78</v>
      </c>
      <c r="CL13" s="26">
        <f t="shared" si="42"/>
        <v>0</v>
      </c>
      <c r="CM13" s="27">
        <v>0.78</v>
      </c>
      <c r="CN13" s="26">
        <f t="shared" si="43"/>
        <v>0</v>
      </c>
      <c r="CO13" s="27">
        <v>1.26</v>
      </c>
      <c r="CP13" s="26">
        <f t="shared" si="44"/>
        <v>0</v>
      </c>
      <c r="CQ13" s="27">
        <v>4500</v>
      </c>
      <c r="CR13" s="26">
        <f t="shared" si="45"/>
        <v>0</v>
      </c>
      <c r="CS13" s="27">
        <v>22500</v>
      </c>
      <c r="CT13" s="26">
        <f t="shared" si="46"/>
        <v>0</v>
      </c>
      <c r="CU13" s="28">
        <f t="shared" si="47"/>
        <v>2678.4</v>
      </c>
      <c r="CV13" s="25"/>
      <c r="CW13" s="26">
        <f t="shared" si="48"/>
        <v>0</v>
      </c>
      <c r="CX13" s="27"/>
      <c r="CY13" s="26">
        <f t="shared" si="49"/>
        <v>0</v>
      </c>
      <c r="CZ13" s="27">
        <v>0.8</v>
      </c>
      <c r="DA13" s="26">
        <f t="shared" si="50"/>
        <v>0</v>
      </c>
      <c r="DB13" s="27">
        <v>0.8</v>
      </c>
      <c r="DC13" s="26">
        <f t="shared" si="51"/>
        <v>0</v>
      </c>
      <c r="DD13" s="27">
        <v>1.1499999999999999</v>
      </c>
      <c r="DE13" s="26">
        <f t="shared" si="52"/>
        <v>0</v>
      </c>
      <c r="DF13" s="27">
        <v>6000</v>
      </c>
      <c r="DG13" s="26">
        <f t="shared" si="53"/>
        <v>0</v>
      </c>
      <c r="DH13" s="27">
        <v>9000</v>
      </c>
      <c r="DI13" s="26">
        <f t="shared" si="54"/>
        <v>0</v>
      </c>
      <c r="DJ13" s="28">
        <f t="shared" si="55"/>
        <v>0</v>
      </c>
    </row>
    <row r="14" spans="1:114" x14ac:dyDescent="0.3">
      <c r="A14" s="9">
        <v>12</v>
      </c>
      <c r="B14" s="3" t="s">
        <v>10</v>
      </c>
      <c r="C14" s="7">
        <v>7680</v>
      </c>
      <c r="D14" s="7">
        <v>4320</v>
      </c>
      <c r="E14" s="7"/>
      <c r="F14" s="7"/>
      <c r="G14" s="7"/>
      <c r="H14" s="7"/>
      <c r="I14" s="12"/>
      <c r="J14" s="9">
        <v>1.41</v>
      </c>
      <c r="K14" s="19">
        <f t="shared" si="0"/>
        <v>10828.8</v>
      </c>
      <c r="L14" s="7">
        <v>0.83</v>
      </c>
      <c r="M14" s="19">
        <f t="shared" si="1"/>
        <v>3585.6</v>
      </c>
      <c r="N14" s="7">
        <v>0.75</v>
      </c>
      <c r="O14" s="19">
        <f t="shared" si="2"/>
        <v>0</v>
      </c>
      <c r="P14" s="7">
        <v>0.75</v>
      </c>
      <c r="Q14" s="19">
        <f t="shared" si="3"/>
        <v>0</v>
      </c>
      <c r="R14" s="7">
        <v>0.75</v>
      </c>
      <c r="S14" s="19">
        <f t="shared" si="4"/>
        <v>0</v>
      </c>
      <c r="T14" s="7">
        <v>4000</v>
      </c>
      <c r="U14" s="19">
        <f t="shared" si="5"/>
        <v>0</v>
      </c>
      <c r="V14" s="7">
        <v>7000</v>
      </c>
      <c r="W14" s="19">
        <f t="shared" si="6"/>
        <v>0</v>
      </c>
      <c r="X14" s="23">
        <f t="shared" si="7"/>
        <v>14414.4</v>
      </c>
      <c r="Y14" s="9">
        <v>1.8</v>
      </c>
      <c r="Z14" s="19">
        <f t="shared" si="8"/>
        <v>13824</v>
      </c>
      <c r="AA14" s="7">
        <v>0.75</v>
      </c>
      <c r="AB14" s="19">
        <f t="shared" si="9"/>
        <v>3240</v>
      </c>
      <c r="AC14" s="7">
        <v>0.64</v>
      </c>
      <c r="AD14" s="19">
        <f t="shared" si="10"/>
        <v>0</v>
      </c>
      <c r="AE14" s="7">
        <v>1</v>
      </c>
      <c r="AF14" s="19">
        <f t="shared" si="11"/>
        <v>0</v>
      </c>
      <c r="AG14" s="7">
        <v>1</v>
      </c>
      <c r="AH14" s="19">
        <f t="shared" si="12"/>
        <v>0</v>
      </c>
      <c r="AI14" s="7">
        <v>5950</v>
      </c>
      <c r="AJ14" s="19">
        <f t="shared" si="13"/>
        <v>0</v>
      </c>
      <c r="AK14" s="7">
        <v>14000</v>
      </c>
      <c r="AL14" s="19">
        <f t="shared" si="14"/>
        <v>0</v>
      </c>
      <c r="AM14" s="23">
        <f t="shared" si="15"/>
        <v>17064</v>
      </c>
      <c r="AN14" s="25">
        <v>1.2</v>
      </c>
      <c r="AO14" s="26">
        <f t="shared" si="16"/>
        <v>9216</v>
      </c>
      <c r="AP14" s="27">
        <v>0.4</v>
      </c>
      <c r="AQ14" s="26">
        <f t="shared" si="17"/>
        <v>1728</v>
      </c>
      <c r="AR14" s="27">
        <v>0.4</v>
      </c>
      <c r="AS14" s="26">
        <f t="shared" si="18"/>
        <v>0</v>
      </c>
      <c r="AT14" s="27">
        <v>0.65</v>
      </c>
      <c r="AU14" s="26">
        <f t="shared" si="19"/>
        <v>0</v>
      </c>
      <c r="AV14" s="27">
        <v>0.5</v>
      </c>
      <c r="AW14" s="26">
        <f t="shared" si="20"/>
        <v>0</v>
      </c>
      <c r="AX14" s="27">
        <v>6750</v>
      </c>
      <c r="AY14" s="26">
        <f t="shared" si="21"/>
        <v>0</v>
      </c>
      <c r="AZ14" s="27">
        <v>10150</v>
      </c>
      <c r="BA14" s="26">
        <f t="shared" si="22"/>
        <v>0</v>
      </c>
      <c r="BB14" s="28">
        <f t="shared" si="23"/>
        <v>10944</v>
      </c>
      <c r="BC14" s="25">
        <v>1.5</v>
      </c>
      <c r="BD14" s="26">
        <f t="shared" si="24"/>
        <v>11520</v>
      </c>
      <c r="BE14" s="27">
        <v>0.5</v>
      </c>
      <c r="BF14" s="26">
        <f t="shared" si="25"/>
        <v>2160</v>
      </c>
      <c r="BG14" s="27">
        <v>0.5</v>
      </c>
      <c r="BH14" s="26">
        <f t="shared" si="26"/>
        <v>0</v>
      </c>
      <c r="BI14" s="27">
        <v>0.5</v>
      </c>
      <c r="BJ14" s="26">
        <f t="shared" si="27"/>
        <v>0</v>
      </c>
      <c r="BK14" s="27">
        <v>0.85</v>
      </c>
      <c r="BL14" s="26">
        <f t="shared" si="28"/>
        <v>0</v>
      </c>
      <c r="BM14" s="27">
        <v>4500</v>
      </c>
      <c r="BN14" s="26">
        <f t="shared" si="29"/>
        <v>0</v>
      </c>
      <c r="BO14" s="27">
        <v>7000</v>
      </c>
      <c r="BP14" s="26">
        <f t="shared" si="30"/>
        <v>0</v>
      </c>
      <c r="BQ14" s="28">
        <f t="shared" si="31"/>
        <v>13680</v>
      </c>
      <c r="BR14" s="25">
        <v>1.6</v>
      </c>
      <c r="BS14" s="26">
        <f t="shared" si="32"/>
        <v>12288</v>
      </c>
      <c r="BT14" s="27">
        <v>0.33</v>
      </c>
      <c r="BU14" s="26">
        <f t="shared" si="33"/>
        <v>1425.6000000000001</v>
      </c>
      <c r="BV14" s="27">
        <v>0.6</v>
      </c>
      <c r="BW14" s="26">
        <f t="shared" si="34"/>
        <v>0</v>
      </c>
      <c r="BX14" s="27">
        <v>0.7</v>
      </c>
      <c r="BY14" s="26">
        <f t="shared" si="35"/>
        <v>0</v>
      </c>
      <c r="BZ14" s="27">
        <v>1</v>
      </c>
      <c r="CA14" s="26">
        <f t="shared" si="36"/>
        <v>0</v>
      </c>
      <c r="CB14" s="27">
        <v>5500</v>
      </c>
      <c r="CC14" s="26">
        <f t="shared" si="37"/>
        <v>0</v>
      </c>
      <c r="CD14" s="27">
        <v>8000</v>
      </c>
      <c r="CE14" s="26">
        <f t="shared" si="38"/>
        <v>0</v>
      </c>
      <c r="CF14" s="28">
        <f t="shared" si="39"/>
        <v>13713.6</v>
      </c>
      <c r="CG14" s="9">
        <v>2.1800000000000002</v>
      </c>
      <c r="CH14" s="19">
        <f t="shared" si="40"/>
        <v>16742.400000000001</v>
      </c>
      <c r="CI14" s="7">
        <v>0.62</v>
      </c>
      <c r="CJ14" s="19">
        <f t="shared" si="41"/>
        <v>2678.4</v>
      </c>
      <c r="CK14" s="7">
        <v>0.78</v>
      </c>
      <c r="CL14" s="19">
        <f t="shared" si="42"/>
        <v>0</v>
      </c>
      <c r="CM14" s="7">
        <v>0.78</v>
      </c>
      <c r="CN14" s="19">
        <f t="shared" si="43"/>
        <v>0</v>
      </c>
      <c r="CO14" s="7">
        <v>1.26</v>
      </c>
      <c r="CP14" s="19">
        <f t="shared" si="44"/>
        <v>0</v>
      </c>
      <c r="CQ14" s="7">
        <v>4500</v>
      </c>
      <c r="CR14" s="19">
        <f t="shared" si="45"/>
        <v>0</v>
      </c>
      <c r="CS14" s="7">
        <v>22500</v>
      </c>
      <c r="CT14" s="19">
        <f t="shared" si="46"/>
        <v>0</v>
      </c>
      <c r="CU14" s="23">
        <f t="shared" si="47"/>
        <v>19420.800000000003</v>
      </c>
      <c r="CV14" s="25"/>
      <c r="CW14" s="26">
        <f t="shared" si="48"/>
        <v>0</v>
      </c>
      <c r="CX14" s="27"/>
      <c r="CY14" s="26">
        <f t="shared" si="49"/>
        <v>0</v>
      </c>
      <c r="CZ14" s="27">
        <v>0.8</v>
      </c>
      <c r="DA14" s="26">
        <f t="shared" si="50"/>
        <v>0</v>
      </c>
      <c r="DB14" s="27">
        <v>0.8</v>
      </c>
      <c r="DC14" s="26">
        <f t="shared" si="51"/>
        <v>0</v>
      </c>
      <c r="DD14" s="27">
        <v>1.1499999999999999</v>
      </c>
      <c r="DE14" s="26">
        <f t="shared" si="52"/>
        <v>0</v>
      </c>
      <c r="DF14" s="27">
        <v>6000</v>
      </c>
      <c r="DG14" s="26">
        <f t="shared" si="53"/>
        <v>0</v>
      </c>
      <c r="DH14" s="27">
        <v>9000</v>
      </c>
      <c r="DI14" s="26">
        <f t="shared" si="54"/>
        <v>0</v>
      </c>
      <c r="DJ14" s="28">
        <f t="shared" si="55"/>
        <v>0</v>
      </c>
    </row>
    <row r="15" spans="1:114" x14ac:dyDescent="0.3">
      <c r="A15" s="9">
        <v>13</v>
      </c>
      <c r="B15" s="3" t="s">
        <v>11</v>
      </c>
      <c r="C15" s="7">
        <v>7080</v>
      </c>
      <c r="D15" s="7"/>
      <c r="E15" s="7"/>
      <c r="F15" s="7"/>
      <c r="G15" s="7">
        <v>1400</v>
      </c>
      <c r="H15" s="7"/>
      <c r="I15" s="12"/>
      <c r="J15" s="9">
        <v>1.41</v>
      </c>
      <c r="K15" s="19">
        <f t="shared" si="0"/>
        <v>9982.7999999999993</v>
      </c>
      <c r="L15" s="7">
        <v>0.83</v>
      </c>
      <c r="M15" s="19">
        <f t="shared" si="1"/>
        <v>0</v>
      </c>
      <c r="N15" s="7">
        <v>0.75</v>
      </c>
      <c r="O15" s="19">
        <f t="shared" si="2"/>
        <v>0</v>
      </c>
      <c r="P15" s="7">
        <v>0.75</v>
      </c>
      <c r="Q15" s="19">
        <f t="shared" si="3"/>
        <v>0</v>
      </c>
      <c r="R15" s="7">
        <v>0.75</v>
      </c>
      <c r="S15" s="19">
        <f t="shared" si="4"/>
        <v>12600</v>
      </c>
      <c r="T15" s="7">
        <v>4000</v>
      </c>
      <c r="U15" s="19">
        <f t="shared" si="5"/>
        <v>0</v>
      </c>
      <c r="V15" s="7">
        <v>7000</v>
      </c>
      <c r="W15" s="19">
        <f t="shared" si="6"/>
        <v>0</v>
      </c>
      <c r="X15" s="23">
        <f t="shared" si="7"/>
        <v>22582.799999999999</v>
      </c>
      <c r="Y15" s="9">
        <v>1.8</v>
      </c>
      <c r="Z15" s="19">
        <f t="shared" si="8"/>
        <v>12744</v>
      </c>
      <c r="AA15" s="7">
        <v>0.75</v>
      </c>
      <c r="AB15" s="19">
        <f t="shared" si="9"/>
        <v>0</v>
      </c>
      <c r="AC15" s="7">
        <v>0.64</v>
      </c>
      <c r="AD15" s="19">
        <f t="shared" si="10"/>
        <v>0</v>
      </c>
      <c r="AE15" s="7">
        <v>1</v>
      </c>
      <c r="AF15" s="19">
        <f t="shared" si="11"/>
        <v>0</v>
      </c>
      <c r="AG15" s="7">
        <v>1</v>
      </c>
      <c r="AH15" s="19">
        <f t="shared" si="12"/>
        <v>16800</v>
      </c>
      <c r="AI15" s="7">
        <v>5950</v>
      </c>
      <c r="AJ15" s="19">
        <f t="shared" si="13"/>
        <v>0</v>
      </c>
      <c r="AK15" s="7">
        <v>14000</v>
      </c>
      <c r="AL15" s="19">
        <f t="shared" si="14"/>
        <v>0</v>
      </c>
      <c r="AM15" s="23">
        <f t="shared" si="15"/>
        <v>29544</v>
      </c>
      <c r="AN15" s="25">
        <v>1.2</v>
      </c>
      <c r="AO15" s="26">
        <f t="shared" si="16"/>
        <v>8496</v>
      </c>
      <c r="AP15" s="27">
        <v>0.4</v>
      </c>
      <c r="AQ15" s="26">
        <f t="shared" si="17"/>
        <v>0</v>
      </c>
      <c r="AR15" s="27">
        <v>0.4</v>
      </c>
      <c r="AS15" s="26">
        <f t="shared" si="18"/>
        <v>0</v>
      </c>
      <c r="AT15" s="27">
        <v>0.65</v>
      </c>
      <c r="AU15" s="26">
        <f t="shared" si="19"/>
        <v>0</v>
      </c>
      <c r="AV15" s="27">
        <v>0.5</v>
      </c>
      <c r="AW15" s="26">
        <f t="shared" si="20"/>
        <v>8400</v>
      </c>
      <c r="AX15" s="27">
        <v>6750</v>
      </c>
      <c r="AY15" s="26">
        <f t="shared" si="21"/>
        <v>0</v>
      </c>
      <c r="AZ15" s="27">
        <v>10150</v>
      </c>
      <c r="BA15" s="26">
        <f t="shared" si="22"/>
        <v>0</v>
      </c>
      <c r="BB15" s="28">
        <f t="shared" si="23"/>
        <v>16896</v>
      </c>
      <c r="BC15" s="25">
        <v>1.5</v>
      </c>
      <c r="BD15" s="26">
        <f t="shared" si="24"/>
        <v>10620</v>
      </c>
      <c r="BE15" s="27">
        <v>0.5</v>
      </c>
      <c r="BF15" s="26">
        <f t="shared" si="25"/>
        <v>0</v>
      </c>
      <c r="BG15" s="27">
        <v>0.5</v>
      </c>
      <c r="BH15" s="26">
        <f t="shared" si="26"/>
        <v>0</v>
      </c>
      <c r="BI15" s="27">
        <v>0.5</v>
      </c>
      <c r="BJ15" s="26">
        <f t="shared" si="27"/>
        <v>0</v>
      </c>
      <c r="BK15" s="27">
        <v>0.85</v>
      </c>
      <c r="BL15" s="26">
        <f t="shared" si="28"/>
        <v>14279.999999999998</v>
      </c>
      <c r="BM15" s="27">
        <v>4500</v>
      </c>
      <c r="BN15" s="26">
        <f t="shared" si="29"/>
        <v>0</v>
      </c>
      <c r="BO15" s="27">
        <v>7000</v>
      </c>
      <c r="BP15" s="26">
        <f t="shared" si="30"/>
        <v>0</v>
      </c>
      <c r="BQ15" s="28">
        <f t="shared" si="31"/>
        <v>24900</v>
      </c>
      <c r="BR15" s="25">
        <v>1.8</v>
      </c>
      <c r="BS15" s="26">
        <f t="shared" si="32"/>
        <v>12744</v>
      </c>
      <c r="BT15" s="27">
        <v>0.33</v>
      </c>
      <c r="BU15" s="26">
        <f t="shared" si="33"/>
        <v>0</v>
      </c>
      <c r="BV15" s="27">
        <v>0.6</v>
      </c>
      <c r="BW15" s="26">
        <f t="shared" si="34"/>
        <v>0</v>
      </c>
      <c r="BX15" s="27">
        <v>0.7</v>
      </c>
      <c r="BY15" s="26">
        <f t="shared" si="35"/>
        <v>0</v>
      </c>
      <c r="BZ15" s="27">
        <v>1</v>
      </c>
      <c r="CA15" s="26">
        <f t="shared" si="36"/>
        <v>16800</v>
      </c>
      <c r="CB15" s="27">
        <v>5500</v>
      </c>
      <c r="CC15" s="26">
        <f t="shared" si="37"/>
        <v>0</v>
      </c>
      <c r="CD15" s="27">
        <v>8000</v>
      </c>
      <c r="CE15" s="26">
        <f t="shared" si="38"/>
        <v>0</v>
      </c>
      <c r="CF15" s="28">
        <f t="shared" si="39"/>
        <v>29544</v>
      </c>
      <c r="CG15" s="25">
        <v>2.1800000000000002</v>
      </c>
      <c r="CH15" s="26">
        <f t="shared" si="40"/>
        <v>15434.400000000001</v>
      </c>
      <c r="CI15" s="27">
        <v>0.62</v>
      </c>
      <c r="CJ15" s="26">
        <f t="shared" si="41"/>
        <v>0</v>
      </c>
      <c r="CK15" s="27">
        <v>0.78</v>
      </c>
      <c r="CL15" s="26">
        <f t="shared" si="42"/>
        <v>0</v>
      </c>
      <c r="CM15" s="27">
        <v>0.78</v>
      </c>
      <c r="CN15" s="26">
        <f t="shared" si="43"/>
        <v>0</v>
      </c>
      <c r="CO15" s="27">
        <v>1.26</v>
      </c>
      <c r="CP15" s="26">
        <f t="shared" si="44"/>
        <v>21168</v>
      </c>
      <c r="CQ15" s="27">
        <v>4500</v>
      </c>
      <c r="CR15" s="26">
        <f t="shared" si="45"/>
        <v>0</v>
      </c>
      <c r="CS15" s="27">
        <v>22500</v>
      </c>
      <c r="CT15" s="26">
        <f t="shared" si="46"/>
        <v>0</v>
      </c>
      <c r="CU15" s="28">
        <f t="shared" si="47"/>
        <v>36602.400000000001</v>
      </c>
      <c r="CV15" s="25"/>
      <c r="CW15" s="26">
        <f t="shared" si="48"/>
        <v>0</v>
      </c>
      <c r="CX15" s="27"/>
      <c r="CY15" s="26">
        <f t="shared" si="49"/>
        <v>0</v>
      </c>
      <c r="CZ15" s="27">
        <v>0.8</v>
      </c>
      <c r="DA15" s="26">
        <f t="shared" si="50"/>
        <v>0</v>
      </c>
      <c r="DB15" s="27">
        <v>0.8</v>
      </c>
      <c r="DC15" s="26">
        <f t="shared" si="51"/>
        <v>0</v>
      </c>
      <c r="DD15" s="27">
        <v>1.1499999999999999</v>
      </c>
      <c r="DE15" s="26">
        <f t="shared" si="52"/>
        <v>19319.999999999996</v>
      </c>
      <c r="DF15" s="27">
        <v>6000</v>
      </c>
      <c r="DG15" s="26">
        <f t="shared" si="53"/>
        <v>0</v>
      </c>
      <c r="DH15" s="27">
        <v>9000</v>
      </c>
      <c r="DI15" s="26">
        <f t="shared" si="54"/>
        <v>0</v>
      </c>
      <c r="DJ15" s="28">
        <f t="shared" si="55"/>
        <v>19319.999999999996</v>
      </c>
    </row>
    <row r="16" spans="1:114" x14ac:dyDescent="0.3">
      <c r="A16" s="9">
        <v>14</v>
      </c>
      <c r="B16" s="3" t="s">
        <v>12</v>
      </c>
      <c r="C16" s="7">
        <v>11220</v>
      </c>
      <c r="D16" s="7">
        <v>5640</v>
      </c>
      <c r="E16" s="7"/>
      <c r="F16" s="7"/>
      <c r="G16" s="7"/>
      <c r="H16" s="7"/>
      <c r="I16" s="12"/>
      <c r="J16" s="9">
        <v>1.41</v>
      </c>
      <c r="K16" s="19">
        <f t="shared" si="0"/>
        <v>15820.199999999999</v>
      </c>
      <c r="L16" s="7">
        <v>0.83</v>
      </c>
      <c r="M16" s="19">
        <f t="shared" si="1"/>
        <v>4681.2</v>
      </c>
      <c r="N16" s="7">
        <v>0.75</v>
      </c>
      <c r="O16" s="19">
        <f t="shared" si="2"/>
        <v>0</v>
      </c>
      <c r="P16" s="7">
        <v>0.75</v>
      </c>
      <c r="Q16" s="19">
        <f t="shared" si="3"/>
        <v>0</v>
      </c>
      <c r="R16" s="7">
        <v>0.75</v>
      </c>
      <c r="S16" s="19">
        <f t="shared" si="4"/>
        <v>0</v>
      </c>
      <c r="T16" s="7">
        <v>4000</v>
      </c>
      <c r="U16" s="19">
        <f t="shared" si="5"/>
        <v>0</v>
      </c>
      <c r="V16" s="7">
        <v>7000</v>
      </c>
      <c r="W16" s="19">
        <f t="shared" si="6"/>
        <v>0</v>
      </c>
      <c r="X16" s="23">
        <f t="shared" si="7"/>
        <v>20501.399999999998</v>
      </c>
      <c r="Y16" s="9">
        <v>1.8</v>
      </c>
      <c r="Z16" s="19">
        <f t="shared" si="8"/>
        <v>20196</v>
      </c>
      <c r="AA16" s="7">
        <v>0.75</v>
      </c>
      <c r="AB16" s="19">
        <f t="shared" si="9"/>
        <v>4230</v>
      </c>
      <c r="AC16" s="7">
        <v>0.64</v>
      </c>
      <c r="AD16" s="19">
        <f t="shared" si="10"/>
        <v>0</v>
      </c>
      <c r="AE16" s="7">
        <v>1</v>
      </c>
      <c r="AF16" s="19">
        <f t="shared" si="11"/>
        <v>0</v>
      </c>
      <c r="AG16" s="7">
        <v>1</v>
      </c>
      <c r="AH16" s="19">
        <f t="shared" si="12"/>
        <v>0</v>
      </c>
      <c r="AI16" s="7">
        <v>5950</v>
      </c>
      <c r="AJ16" s="19">
        <f t="shared" si="13"/>
        <v>0</v>
      </c>
      <c r="AK16" s="7">
        <v>14000</v>
      </c>
      <c r="AL16" s="19">
        <f t="shared" si="14"/>
        <v>0</v>
      </c>
      <c r="AM16" s="23">
        <f t="shared" si="15"/>
        <v>24426</v>
      </c>
      <c r="AN16" s="25">
        <v>1.2</v>
      </c>
      <c r="AO16" s="26">
        <f t="shared" si="16"/>
        <v>13464</v>
      </c>
      <c r="AP16" s="27">
        <v>0.4</v>
      </c>
      <c r="AQ16" s="26">
        <f t="shared" si="17"/>
        <v>2256</v>
      </c>
      <c r="AR16" s="27">
        <v>0.4</v>
      </c>
      <c r="AS16" s="26">
        <f t="shared" si="18"/>
        <v>0</v>
      </c>
      <c r="AT16" s="27">
        <v>0.65</v>
      </c>
      <c r="AU16" s="26">
        <f t="shared" si="19"/>
        <v>0</v>
      </c>
      <c r="AV16" s="27">
        <v>0.5</v>
      </c>
      <c r="AW16" s="26">
        <f t="shared" si="20"/>
        <v>0</v>
      </c>
      <c r="AX16" s="27">
        <v>6750</v>
      </c>
      <c r="AY16" s="26">
        <f t="shared" si="21"/>
        <v>0</v>
      </c>
      <c r="AZ16" s="27">
        <v>10150</v>
      </c>
      <c r="BA16" s="26">
        <f t="shared" si="22"/>
        <v>0</v>
      </c>
      <c r="BB16" s="28">
        <f t="shared" si="23"/>
        <v>15720</v>
      </c>
      <c r="BC16" s="25">
        <v>1.5</v>
      </c>
      <c r="BD16" s="26">
        <f t="shared" si="24"/>
        <v>16830</v>
      </c>
      <c r="BE16" s="27">
        <v>0.5</v>
      </c>
      <c r="BF16" s="26">
        <f t="shared" si="25"/>
        <v>2820</v>
      </c>
      <c r="BG16" s="27">
        <v>0.5</v>
      </c>
      <c r="BH16" s="26">
        <f t="shared" si="26"/>
        <v>0</v>
      </c>
      <c r="BI16" s="27">
        <v>0.5</v>
      </c>
      <c r="BJ16" s="26">
        <f t="shared" si="27"/>
        <v>0</v>
      </c>
      <c r="BK16" s="27">
        <v>0.85</v>
      </c>
      <c r="BL16" s="26">
        <f t="shared" si="28"/>
        <v>0</v>
      </c>
      <c r="BM16" s="27">
        <v>4500</v>
      </c>
      <c r="BN16" s="26">
        <f t="shared" si="29"/>
        <v>0</v>
      </c>
      <c r="BO16" s="27">
        <v>7000</v>
      </c>
      <c r="BP16" s="26">
        <f t="shared" si="30"/>
        <v>0</v>
      </c>
      <c r="BQ16" s="28">
        <f t="shared" si="31"/>
        <v>19650</v>
      </c>
      <c r="BR16" s="25">
        <v>1.5</v>
      </c>
      <c r="BS16" s="26">
        <f t="shared" si="32"/>
        <v>16830</v>
      </c>
      <c r="BT16" s="27">
        <v>0.33</v>
      </c>
      <c r="BU16" s="26">
        <f t="shared" si="33"/>
        <v>1861.2</v>
      </c>
      <c r="BV16" s="27">
        <v>0.6</v>
      </c>
      <c r="BW16" s="26">
        <f t="shared" si="34"/>
        <v>0</v>
      </c>
      <c r="BX16" s="27">
        <v>0.7</v>
      </c>
      <c r="BY16" s="26">
        <f t="shared" si="35"/>
        <v>0</v>
      </c>
      <c r="BZ16" s="27">
        <v>1</v>
      </c>
      <c r="CA16" s="26">
        <f t="shared" si="36"/>
        <v>0</v>
      </c>
      <c r="CB16" s="27">
        <v>5500</v>
      </c>
      <c r="CC16" s="26">
        <f t="shared" si="37"/>
        <v>0</v>
      </c>
      <c r="CD16" s="27">
        <v>8000</v>
      </c>
      <c r="CE16" s="26">
        <f t="shared" si="38"/>
        <v>0</v>
      </c>
      <c r="CF16" s="28">
        <f t="shared" si="39"/>
        <v>18691.2</v>
      </c>
      <c r="CG16" s="25">
        <v>2.1800000000000002</v>
      </c>
      <c r="CH16" s="26">
        <f t="shared" si="40"/>
        <v>24459.600000000002</v>
      </c>
      <c r="CI16" s="27">
        <v>0.62</v>
      </c>
      <c r="CJ16" s="26">
        <f t="shared" si="41"/>
        <v>3496.8</v>
      </c>
      <c r="CK16" s="27">
        <v>0.78</v>
      </c>
      <c r="CL16" s="26">
        <f t="shared" si="42"/>
        <v>0</v>
      </c>
      <c r="CM16" s="27">
        <v>0.78</v>
      </c>
      <c r="CN16" s="26">
        <f t="shared" si="43"/>
        <v>0</v>
      </c>
      <c r="CO16" s="27">
        <v>1.26</v>
      </c>
      <c r="CP16" s="26">
        <f t="shared" si="44"/>
        <v>0</v>
      </c>
      <c r="CQ16" s="27">
        <v>4500</v>
      </c>
      <c r="CR16" s="26">
        <f t="shared" si="45"/>
        <v>0</v>
      </c>
      <c r="CS16" s="27">
        <v>22500</v>
      </c>
      <c r="CT16" s="26">
        <f t="shared" si="46"/>
        <v>0</v>
      </c>
      <c r="CU16" s="28">
        <f t="shared" si="47"/>
        <v>27956.400000000001</v>
      </c>
      <c r="CV16" s="25"/>
      <c r="CW16" s="26">
        <f t="shared" si="48"/>
        <v>0</v>
      </c>
      <c r="CX16" s="27"/>
      <c r="CY16" s="26">
        <f t="shared" si="49"/>
        <v>0</v>
      </c>
      <c r="CZ16" s="27">
        <v>0.8</v>
      </c>
      <c r="DA16" s="26">
        <f t="shared" si="50"/>
        <v>0</v>
      </c>
      <c r="DB16" s="27">
        <v>0.8</v>
      </c>
      <c r="DC16" s="26">
        <f t="shared" si="51"/>
        <v>0</v>
      </c>
      <c r="DD16" s="27">
        <v>1.1499999999999999</v>
      </c>
      <c r="DE16" s="26">
        <f t="shared" si="52"/>
        <v>0</v>
      </c>
      <c r="DF16" s="27">
        <v>6000</v>
      </c>
      <c r="DG16" s="26">
        <f t="shared" si="53"/>
        <v>0</v>
      </c>
      <c r="DH16" s="27">
        <v>9000</v>
      </c>
      <c r="DI16" s="26">
        <f t="shared" si="54"/>
        <v>0</v>
      </c>
      <c r="DJ16" s="28">
        <f t="shared" si="55"/>
        <v>0</v>
      </c>
    </row>
    <row r="17" spans="1:114" x14ac:dyDescent="0.3">
      <c r="A17" s="9">
        <v>15</v>
      </c>
      <c r="B17" s="3" t="s">
        <v>13</v>
      </c>
      <c r="C17" s="7">
        <v>81540</v>
      </c>
      <c r="D17" s="7"/>
      <c r="E17" s="7">
        <v>80</v>
      </c>
      <c r="F17" s="7"/>
      <c r="G17" s="7">
        <v>4920</v>
      </c>
      <c r="H17" s="7"/>
      <c r="I17" s="12"/>
      <c r="J17" s="9">
        <v>1.41</v>
      </c>
      <c r="K17" s="19">
        <f t="shared" si="0"/>
        <v>114971.4</v>
      </c>
      <c r="L17" s="7">
        <v>0.83</v>
      </c>
      <c r="M17" s="19">
        <f t="shared" si="1"/>
        <v>0</v>
      </c>
      <c r="N17" s="7">
        <v>0.75</v>
      </c>
      <c r="O17" s="19">
        <f t="shared" si="2"/>
        <v>720</v>
      </c>
      <c r="P17" s="7">
        <v>0.75</v>
      </c>
      <c r="Q17" s="19">
        <f t="shared" si="3"/>
        <v>0</v>
      </c>
      <c r="R17" s="7">
        <v>0.75</v>
      </c>
      <c r="S17" s="19">
        <f t="shared" si="4"/>
        <v>44280</v>
      </c>
      <c r="T17" s="7">
        <v>4000</v>
      </c>
      <c r="U17" s="19">
        <f t="shared" si="5"/>
        <v>0</v>
      </c>
      <c r="V17" s="7">
        <v>7000</v>
      </c>
      <c r="W17" s="19">
        <f t="shared" si="6"/>
        <v>0</v>
      </c>
      <c r="X17" s="23">
        <f t="shared" si="7"/>
        <v>159971.4</v>
      </c>
      <c r="Y17" s="9">
        <v>1.8</v>
      </c>
      <c r="Z17" s="19">
        <f t="shared" si="8"/>
        <v>146772</v>
      </c>
      <c r="AA17" s="7">
        <v>0.75</v>
      </c>
      <c r="AB17" s="19">
        <f t="shared" si="9"/>
        <v>0</v>
      </c>
      <c r="AC17" s="7">
        <v>0.64</v>
      </c>
      <c r="AD17" s="19">
        <f t="shared" si="10"/>
        <v>614.40000000000009</v>
      </c>
      <c r="AE17" s="7">
        <v>1</v>
      </c>
      <c r="AF17" s="19">
        <f t="shared" si="11"/>
        <v>0</v>
      </c>
      <c r="AG17" s="7">
        <v>1</v>
      </c>
      <c r="AH17" s="19">
        <f t="shared" si="12"/>
        <v>59040</v>
      </c>
      <c r="AI17" s="7">
        <v>5950</v>
      </c>
      <c r="AJ17" s="19">
        <f t="shared" si="13"/>
        <v>0</v>
      </c>
      <c r="AK17" s="7">
        <v>14000</v>
      </c>
      <c r="AL17" s="19">
        <f t="shared" si="14"/>
        <v>0</v>
      </c>
      <c r="AM17" s="23">
        <f t="shared" si="15"/>
        <v>206426.4</v>
      </c>
      <c r="AN17" s="25">
        <v>1.2</v>
      </c>
      <c r="AO17" s="26">
        <f t="shared" si="16"/>
        <v>97848</v>
      </c>
      <c r="AP17" s="27">
        <v>0.4</v>
      </c>
      <c r="AQ17" s="26">
        <f t="shared" si="17"/>
        <v>0</v>
      </c>
      <c r="AR17" s="27">
        <v>0.4</v>
      </c>
      <c r="AS17" s="26">
        <f t="shared" si="18"/>
        <v>384</v>
      </c>
      <c r="AT17" s="27">
        <v>0.65</v>
      </c>
      <c r="AU17" s="26">
        <f t="shared" si="19"/>
        <v>0</v>
      </c>
      <c r="AV17" s="27">
        <v>0.5</v>
      </c>
      <c r="AW17" s="26">
        <f t="shared" si="20"/>
        <v>29520</v>
      </c>
      <c r="AX17" s="27">
        <v>6750</v>
      </c>
      <c r="AY17" s="26">
        <f t="shared" si="21"/>
        <v>0</v>
      </c>
      <c r="AZ17" s="27">
        <v>10150</v>
      </c>
      <c r="BA17" s="26">
        <f t="shared" si="22"/>
        <v>0</v>
      </c>
      <c r="BB17" s="28">
        <f t="shared" si="23"/>
        <v>127752</v>
      </c>
      <c r="BC17" s="25">
        <v>1.5</v>
      </c>
      <c r="BD17" s="26">
        <f t="shared" si="24"/>
        <v>122310</v>
      </c>
      <c r="BE17" s="27">
        <v>0.5</v>
      </c>
      <c r="BF17" s="26">
        <f t="shared" si="25"/>
        <v>0</v>
      </c>
      <c r="BG17" s="27">
        <v>0.5</v>
      </c>
      <c r="BH17" s="26">
        <f t="shared" si="26"/>
        <v>480</v>
      </c>
      <c r="BI17" s="27">
        <v>0.5</v>
      </c>
      <c r="BJ17" s="26">
        <f t="shared" si="27"/>
        <v>0</v>
      </c>
      <c r="BK17" s="27">
        <v>0.85</v>
      </c>
      <c r="BL17" s="26">
        <f t="shared" si="28"/>
        <v>50184</v>
      </c>
      <c r="BM17" s="27">
        <v>4500</v>
      </c>
      <c r="BN17" s="26">
        <f t="shared" si="29"/>
        <v>0</v>
      </c>
      <c r="BO17" s="27">
        <v>7000</v>
      </c>
      <c r="BP17" s="26">
        <f t="shared" si="30"/>
        <v>0</v>
      </c>
      <c r="BQ17" s="28">
        <f t="shared" si="31"/>
        <v>172974</v>
      </c>
      <c r="BR17" s="25">
        <v>1.6</v>
      </c>
      <c r="BS17" s="26">
        <f t="shared" si="32"/>
        <v>130464</v>
      </c>
      <c r="BT17" s="27">
        <v>0.33</v>
      </c>
      <c r="BU17" s="26">
        <f t="shared" si="33"/>
        <v>0</v>
      </c>
      <c r="BV17" s="27">
        <v>0.6</v>
      </c>
      <c r="BW17" s="26">
        <f t="shared" si="34"/>
        <v>576</v>
      </c>
      <c r="BX17" s="27">
        <v>0.7</v>
      </c>
      <c r="BY17" s="26">
        <f t="shared" si="35"/>
        <v>0</v>
      </c>
      <c r="BZ17" s="27">
        <v>1</v>
      </c>
      <c r="CA17" s="26">
        <f t="shared" si="36"/>
        <v>59040</v>
      </c>
      <c r="CB17" s="27">
        <v>5500</v>
      </c>
      <c r="CC17" s="26">
        <f t="shared" si="37"/>
        <v>0</v>
      </c>
      <c r="CD17" s="27">
        <v>8000</v>
      </c>
      <c r="CE17" s="26">
        <f t="shared" si="38"/>
        <v>0</v>
      </c>
      <c r="CF17" s="28">
        <f t="shared" si="39"/>
        <v>190080</v>
      </c>
      <c r="CG17" s="25">
        <v>2.1800000000000002</v>
      </c>
      <c r="CH17" s="26">
        <f t="shared" si="40"/>
        <v>177757.2</v>
      </c>
      <c r="CI17" s="27">
        <v>0.62</v>
      </c>
      <c r="CJ17" s="26">
        <f t="shared" si="41"/>
        <v>0</v>
      </c>
      <c r="CK17" s="27">
        <v>0.78</v>
      </c>
      <c r="CL17" s="26">
        <f t="shared" si="42"/>
        <v>748.80000000000007</v>
      </c>
      <c r="CM17" s="27">
        <v>0.78</v>
      </c>
      <c r="CN17" s="26">
        <f t="shared" si="43"/>
        <v>0</v>
      </c>
      <c r="CO17" s="27">
        <v>1.26</v>
      </c>
      <c r="CP17" s="26">
        <f t="shared" si="44"/>
        <v>74390.399999999994</v>
      </c>
      <c r="CQ17" s="27">
        <v>4500</v>
      </c>
      <c r="CR17" s="26">
        <f t="shared" si="45"/>
        <v>0</v>
      </c>
      <c r="CS17" s="27">
        <v>22500</v>
      </c>
      <c r="CT17" s="26">
        <f t="shared" si="46"/>
        <v>0</v>
      </c>
      <c r="CU17" s="28">
        <f t="shared" si="47"/>
        <v>252896.40000000002</v>
      </c>
      <c r="CV17" s="9">
        <v>1.5</v>
      </c>
      <c r="CW17" s="19">
        <f t="shared" si="48"/>
        <v>122310</v>
      </c>
      <c r="CX17" s="7"/>
      <c r="CY17" s="19">
        <f t="shared" si="49"/>
        <v>0</v>
      </c>
      <c r="CZ17" s="7">
        <v>0.8</v>
      </c>
      <c r="DA17" s="19">
        <f t="shared" si="50"/>
        <v>768</v>
      </c>
      <c r="DB17" s="7">
        <v>0.8</v>
      </c>
      <c r="DC17" s="19">
        <f t="shared" si="51"/>
        <v>0</v>
      </c>
      <c r="DD17" s="7">
        <v>1.1499999999999999</v>
      </c>
      <c r="DE17" s="19">
        <f t="shared" si="52"/>
        <v>67896</v>
      </c>
      <c r="DF17" s="7">
        <v>6000</v>
      </c>
      <c r="DG17" s="19">
        <f t="shared" si="53"/>
        <v>0</v>
      </c>
      <c r="DH17" s="7">
        <v>9000</v>
      </c>
      <c r="DI17" s="19">
        <f t="shared" si="54"/>
        <v>0</v>
      </c>
      <c r="DJ17" s="23">
        <f t="shared" si="55"/>
        <v>190974</v>
      </c>
    </row>
    <row r="18" spans="1:114" x14ac:dyDescent="0.3">
      <c r="A18" s="9">
        <v>16</v>
      </c>
      <c r="B18" s="3" t="s">
        <v>14</v>
      </c>
      <c r="C18" s="7"/>
      <c r="D18" s="7">
        <v>15240</v>
      </c>
      <c r="E18" s="7"/>
      <c r="F18" s="7"/>
      <c r="G18" s="7">
        <v>4240</v>
      </c>
      <c r="H18" s="7"/>
      <c r="I18" s="12"/>
      <c r="J18" s="25">
        <v>1.41</v>
      </c>
      <c r="K18" s="26">
        <f t="shared" si="0"/>
        <v>0</v>
      </c>
      <c r="L18" s="27">
        <v>0.83</v>
      </c>
      <c r="M18" s="26">
        <f t="shared" si="1"/>
        <v>12649.199999999999</v>
      </c>
      <c r="N18" s="27">
        <v>0.75</v>
      </c>
      <c r="O18" s="26">
        <f t="shared" si="2"/>
        <v>0</v>
      </c>
      <c r="P18" s="27">
        <v>0.75</v>
      </c>
      <c r="Q18" s="26">
        <f t="shared" si="3"/>
        <v>0</v>
      </c>
      <c r="R18" s="27">
        <v>0.75</v>
      </c>
      <c r="S18" s="26">
        <f t="shared" si="4"/>
        <v>38160</v>
      </c>
      <c r="T18" s="27">
        <v>4000</v>
      </c>
      <c r="U18" s="26">
        <f t="shared" si="5"/>
        <v>0</v>
      </c>
      <c r="V18" s="27">
        <v>7000</v>
      </c>
      <c r="W18" s="26">
        <f t="shared" si="6"/>
        <v>0</v>
      </c>
      <c r="X18" s="28">
        <f t="shared" si="7"/>
        <v>50809.2</v>
      </c>
      <c r="Y18" s="9">
        <v>1.8</v>
      </c>
      <c r="Z18" s="19">
        <f t="shared" si="8"/>
        <v>0</v>
      </c>
      <c r="AA18" s="7">
        <v>0.75</v>
      </c>
      <c r="AB18" s="19">
        <f t="shared" si="9"/>
        <v>11430</v>
      </c>
      <c r="AC18" s="7">
        <v>0.64</v>
      </c>
      <c r="AD18" s="19">
        <f t="shared" si="10"/>
        <v>0</v>
      </c>
      <c r="AE18" s="7">
        <v>1</v>
      </c>
      <c r="AF18" s="19">
        <f t="shared" si="11"/>
        <v>0</v>
      </c>
      <c r="AG18" s="7">
        <v>1</v>
      </c>
      <c r="AH18" s="19">
        <f t="shared" si="12"/>
        <v>50880</v>
      </c>
      <c r="AI18" s="7">
        <v>5950</v>
      </c>
      <c r="AJ18" s="19">
        <f t="shared" si="13"/>
        <v>0</v>
      </c>
      <c r="AK18" s="7">
        <v>14000</v>
      </c>
      <c r="AL18" s="19">
        <f t="shared" si="14"/>
        <v>0</v>
      </c>
      <c r="AM18" s="23">
        <f t="shared" si="15"/>
        <v>62310</v>
      </c>
      <c r="AN18" s="25">
        <v>1.2</v>
      </c>
      <c r="AO18" s="26">
        <f t="shared" si="16"/>
        <v>0</v>
      </c>
      <c r="AP18" s="27">
        <v>0.4</v>
      </c>
      <c r="AQ18" s="26">
        <f t="shared" si="17"/>
        <v>6096</v>
      </c>
      <c r="AR18" s="27">
        <v>0.4</v>
      </c>
      <c r="AS18" s="26">
        <f t="shared" si="18"/>
        <v>0</v>
      </c>
      <c r="AT18" s="27">
        <v>0.65</v>
      </c>
      <c r="AU18" s="26">
        <f t="shared" si="19"/>
        <v>0</v>
      </c>
      <c r="AV18" s="27">
        <v>0.5</v>
      </c>
      <c r="AW18" s="26">
        <f t="shared" si="20"/>
        <v>25440</v>
      </c>
      <c r="AX18" s="27">
        <v>6750</v>
      </c>
      <c r="AY18" s="26">
        <f t="shared" si="21"/>
        <v>0</v>
      </c>
      <c r="AZ18" s="27">
        <v>10150</v>
      </c>
      <c r="BA18" s="26">
        <f t="shared" si="22"/>
        <v>0</v>
      </c>
      <c r="BB18" s="28">
        <f t="shared" si="23"/>
        <v>31536</v>
      </c>
      <c r="BC18" s="25">
        <v>1.5</v>
      </c>
      <c r="BD18" s="26">
        <f t="shared" si="24"/>
        <v>0</v>
      </c>
      <c r="BE18" s="27">
        <v>0.5</v>
      </c>
      <c r="BF18" s="26">
        <f t="shared" si="25"/>
        <v>7620</v>
      </c>
      <c r="BG18" s="27">
        <v>0.5</v>
      </c>
      <c r="BH18" s="26">
        <f t="shared" si="26"/>
        <v>0</v>
      </c>
      <c r="BI18" s="27">
        <v>0.5</v>
      </c>
      <c r="BJ18" s="26">
        <f t="shared" si="27"/>
        <v>0</v>
      </c>
      <c r="BK18" s="27">
        <v>0.85</v>
      </c>
      <c r="BL18" s="26">
        <f t="shared" si="28"/>
        <v>43248</v>
      </c>
      <c r="BM18" s="27">
        <v>4500</v>
      </c>
      <c r="BN18" s="26">
        <f t="shared" si="29"/>
        <v>0</v>
      </c>
      <c r="BO18" s="27">
        <v>7000</v>
      </c>
      <c r="BP18" s="26">
        <f t="shared" si="30"/>
        <v>0</v>
      </c>
      <c r="BQ18" s="28">
        <f t="shared" si="31"/>
        <v>50868</v>
      </c>
      <c r="BR18" s="25"/>
      <c r="BS18" s="26">
        <f t="shared" si="32"/>
        <v>0</v>
      </c>
      <c r="BT18" s="27">
        <v>0.33</v>
      </c>
      <c r="BU18" s="26">
        <f t="shared" si="33"/>
        <v>5029.2</v>
      </c>
      <c r="BV18" s="27">
        <v>0.6</v>
      </c>
      <c r="BW18" s="26">
        <f t="shared" si="34"/>
        <v>0</v>
      </c>
      <c r="BX18" s="27">
        <v>0.7</v>
      </c>
      <c r="BY18" s="26">
        <f t="shared" si="35"/>
        <v>0</v>
      </c>
      <c r="BZ18" s="27">
        <v>1</v>
      </c>
      <c r="CA18" s="26">
        <f t="shared" si="36"/>
        <v>50880</v>
      </c>
      <c r="CB18" s="27">
        <v>5500</v>
      </c>
      <c r="CC18" s="26">
        <f t="shared" si="37"/>
        <v>0</v>
      </c>
      <c r="CD18" s="27">
        <v>8000</v>
      </c>
      <c r="CE18" s="26">
        <f t="shared" si="38"/>
        <v>0</v>
      </c>
      <c r="CF18" s="28">
        <f t="shared" si="39"/>
        <v>55909.2</v>
      </c>
      <c r="CG18" s="25">
        <v>2.1800000000000002</v>
      </c>
      <c r="CH18" s="26">
        <f t="shared" si="40"/>
        <v>0</v>
      </c>
      <c r="CI18" s="27">
        <v>0.62</v>
      </c>
      <c r="CJ18" s="26">
        <f t="shared" si="41"/>
        <v>9448.7999999999993</v>
      </c>
      <c r="CK18" s="27">
        <v>0.78</v>
      </c>
      <c r="CL18" s="26">
        <f t="shared" si="42"/>
        <v>0</v>
      </c>
      <c r="CM18" s="27">
        <v>0.78</v>
      </c>
      <c r="CN18" s="26">
        <f t="shared" si="43"/>
        <v>0</v>
      </c>
      <c r="CO18" s="27">
        <v>1.26</v>
      </c>
      <c r="CP18" s="26">
        <f t="shared" si="44"/>
        <v>64108.799999999996</v>
      </c>
      <c r="CQ18" s="27">
        <v>4500</v>
      </c>
      <c r="CR18" s="26">
        <f t="shared" si="45"/>
        <v>0</v>
      </c>
      <c r="CS18" s="27">
        <v>22500</v>
      </c>
      <c r="CT18" s="26">
        <f t="shared" si="46"/>
        <v>0</v>
      </c>
      <c r="CU18" s="28">
        <f t="shared" si="47"/>
        <v>73557.599999999991</v>
      </c>
      <c r="CV18" s="25"/>
      <c r="CW18" s="26">
        <f t="shared" si="48"/>
        <v>0</v>
      </c>
      <c r="CX18" s="27">
        <v>0.75</v>
      </c>
      <c r="CY18" s="26">
        <f t="shared" si="49"/>
        <v>11430</v>
      </c>
      <c r="CZ18" s="27">
        <v>0.8</v>
      </c>
      <c r="DA18" s="26">
        <f t="shared" si="50"/>
        <v>0</v>
      </c>
      <c r="DB18" s="27">
        <v>0.8</v>
      </c>
      <c r="DC18" s="26">
        <f t="shared" si="51"/>
        <v>0</v>
      </c>
      <c r="DD18" s="27">
        <v>1.1499999999999999</v>
      </c>
      <c r="DE18" s="26">
        <f t="shared" si="52"/>
        <v>58512</v>
      </c>
      <c r="DF18" s="27">
        <v>6000</v>
      </c>
      <c r="DG18" s="26">
        <f t="shared" si="53"/>
        <v>0</v>
      </c>
      <c r="DH18" s="27">
        <v>9000</v>
      </c>
      <c r="DI18" s="26">
        <f t="shared" si="54"/>
        <v>0</v>
      </c>
      <c r="DJ18" s="28">
        <f t="shared" si="55"/>
        <v>69942</v>
      </c>
    </row>
    <row r="19" spans="1:114" x14ac:dyDescent="0.3">
      <c r="A19" s="9">
        <v>17</v>
      </c>
      <c r="B19" s="3" t="s">
        <v>15</v>
      </c>
      <c r="C19" s="7"/>
      <c r="D19" s="7">
        <v>25200</v>
      </c>
      <c r="E19" s="7"/>
      <c r="F19" s="7"/>
      <c r="G19" s="7"/>
      <c r="H19" s="7"/>
      <c r="I19" s="12">
        <v>1</v>
      </c>
      <c r="J19" s="25">
        <v>1.41</v>
      </c>
      <c r="K19" s="26">
        <f t="shared" si="0"/>
        <v>0</v>
      </c>
      <c r="L19" s="27">
        <v>0.83</v>
      </c>
      <c r="M19" s="26">
        <f t="shared" si="1"/>
        <v>20916</v>
      </c>
      <c r="N19" s="27">
        <v>0.75</v>
      </c>
      <c r="O19" s="26">
        <f t="shared" si="2"/>
        <v>0</v>
      </c>
      <c r="P19" s="27">
        <v>0.75</v>
      </c>
      <c r="Q19" s="26">
        <f t="shared" si="3"/>
        <v>0</v>
      </c>
      <c r="R19" s="27">
        <v>0.75</v>
      </c>
      <c r="S19" s="26">
        <f t="shared" si="4"/>
        <v>0</v>
      </c>
      <c r="T19" s="27">
        <v>4000</v>
      </c>
      <c r="U19" s="26">
        <f t="shared" si="5"/>
        <v>0</v>
      </c>
      <c r="V19" s="27">
        <v>7000</v>
      </c>
      <c r="W19" s="26">
        <f t="shared" si="6"/>
        <v>84000</v>
      </c>
      <c r="X19" s="28">
        <f t="shared" si="7"/>
        <v>104916</v>
      </c>
      <c r="Y19" s="9">
        <v>1.8</v>
      </c>
      <c r="Z19" s="19">
        <f t="shared" si="8"/>
        <v>0</v>
      </c>
      <c r="AA19" s="7">
        <v>0.75</v>
      </c>
      <c r="AB19" s="19">
        <f t="shared" si="9"/>
        <v>18900</v>
      </c>
      <c r="AC19" s="7">
        <v>0.64</v>
      </c>
      <c r="AD19" s="19">
        <f t="shared" si="10"/>
        <v>0</v>
      </c>
      <c r="AE19" s="7">
        <v>1</v>
      </c>
      <c r="AF19" s="19">
        <f t="shared" si="11"/>
        <v>0</v>
      </c>
      <c r="AG19" s="7">
        <v>1</v>
      </c>
      <c r="AH19" s="19">
        <f t="shared" si="12"/>
        <v>0</v>
      </c>
      <c r="AI19" s="7">
        <v>5950</v>
      </c>
      <c r="AJ19" s="19">
        <f t="shared" si="13"/>
        <v>0</v>
      </c>
      <c r="AK19" s="7">
        <v>14000</v>
      </c>
      <c r="AL19" s="19">
        <f t="shared" si="14"/>
        <v>168000</v>
      </c>
      <c r="AM19" s="23">
        <f t="shared" si="15"/>
        <v>186900</v>
      </c>
      <c r="AN19" s="9">
        <v>1.2</v>
      </c>
      <c r="AO19" s="19">
        <f t="shared" si="16"/>
        <v>0</v>
      </c>
      <c r="AP19" s="7">
        <v>0.4</v>
      </c>
      <c r="AQ19" s="19">
        <f t="shared" si="17"/>
        <v>10080</v>
      </c>
      <c r="AR19" s="7">
        <v>0.4</v>
      </c>
      <c r="AS19" s="19">
        <f t="shared" si="18"/>
        <v>0</v>
      </c>
      <c r="AT19" s="7">
        <v>0.65</v>
      </c>
      <c r="AU19" s="19">
        <f t="shared" si="19"/>
        <v>0</v>
      </c>
      <c r="AV19" s="7">
        <v>0.5</v>
      </c>
      <c r="AW19" s="19">
        <f t="shared" si="20"/>
        <v>0</v>
      </c>
      <c r="AX19" s="7">
        <v>6750</v>
      </c>
      <c r="AY19" s="19">
        <f t="shared" si="21"/>
        <v>0</v>
      </c>
      <c r="AZ19" s="7">
        <v>10150</v>
      </c>
      <c r="BA19" s="19">
        <f t="shared" si="22"/>
        <v>121800</v>
      </c>
      <c r="BB19" s="23">
        <f t="shared" si="23"/>
        <v>131880</v>
      </c>
      <c r="BC19" s="25">
        <v>1.5</v>
      </c>
      <c r="BD19" s="26">
        <f t="shared" si="24"/>
        <v>0</v>
      </c>
      <c r="BE19" s="27">
        <v>0.5</v>
      </c>
      <c r="BF19" s="26">
        <f t="shared" si="25"/>
        <v>12600</v>
      </c>
      <c r="BG19" s="27">
        <v>0.5</v>
      </c>
      <c r="BH19" s="26">
        <f t="shared" si="26"/>
        <v>0</v>
      </c>
      <c r="BI19" s="27">
        <v>0.5</v>
      </c>
      <c r="BJ19" s="26">
        <f t="shared" si="27"/>
        <v>0</v>
      </c>
      <c r="BK19" s="27">
        <v>0.85</v>
      </c>
      <c r="BL19" s="26">
        <f t="shared" si="28"/>
        <v>0</v>
      </c>
      <c r="BM19" s="27">
        <v>4500</v>
      </c>
      <c r="BN19" s="26">
        <f t="shared" si="29"/>
        <v>0</v>
      </c>
      <c r="BO19" s="27">
        <v>7000</v>
      </c>
      <c r="BP19" s="26">
        <f t="shared" si="30"/>
        <v>84000</v>
      </c>
      <c r="BQ19" s="28">
        <f t="shared" si="31"/>
        <v>96600</v>
      </c>
      <c r="BR19" s="25"/>
      <c r="BS19" s="26">
        <f t="shared" si="32"/>
        <v>0</v>
      </c>
      <c r="BT19" s="27">
        <v>0.33</v>
      </c>
      <c r="BU19" s="26">
        <f t="shared" si="33"/>
        <v>8316</v>
      </c>
      <c r="BV19" s="27">
        <v>0.6</v>
      </c>
      <c r="BW19" s="26">
        <f t="shared" si="34"/>
        <v>0</v>
      </c>
      <c r="BX19" s="27">
        <v>0.7</v>
      </c>
      <c r="BY19" s="26">
        <f t="shared" si="35"/>
        <v>0</v>
      </c>
      <c r="BZ19" s="27">
        <v>1</v>
      </c>
      <c r="CA19" s="26">
        <f t="shared" si="36"/>
        <v>0</v>
      </c>
      <c r="CB19" s="27">
        <v>5500</v>
      </c>
      <c r="CC19" s="26">
        <f t="shared" si="37"/>
        <v>0</v>
      </c>
      <c r="CD19" s="27">
        <v>8000</v>
      </c>
      <c r="CE19" s="26">
        <f t="shared" si="38"/>
        <v>96000</v>
      </c>
      <c r="CF19" s="28">
        <f t="shared" si="39"/>
        <v>104316</v>
      </c>
      <c r="CG19" s="25">
        <v>2.1800000000000002</v>
      </c>
      <c r="CH19" s="26">
        <f t="shared" si="40"/>
        <v>0</v>
      </c>
      <c r="CI19" s="27">
        <v>0.62</v>
      </c>
      <c r="CJ19" s="26">
        <f t="shared" si="41"/>
        <v>15624</v>
      </c>
      <c r="CK19" s="27">
        <v>0.78</v>
      </c>
      <c r="CL19" s="26">
        <f t="shared" si="42"/>
        <v>0</v>
      </c>
      <c r="CM19" s="27">
        <v>0.78</v>
      </c>
      <c r="CN19" s="26">
        <f t="shared" si="43"/>
        <v>0</v>
      </c>
      <c r="CO19" s="27">
        <v>1.26</v>
      </c>
      <c r="CP19" s="26">
        <f t="shared" si="44"/>
        <v>0</v>
      </c>
      <c r="CQ19" s="27">
        <v>4500</v>
      </c>
      <c r="CR19" s="26">
        <f t="shared" si="45"/>
        <v>0</v>
      </c>
      <c r="CS19" s="27">
        <v>22500</v>
      </c>
      <c r="CT19" s="26">
        <f t="shared" si="46"/>
        <v>270000</v>
      </c>
      <c r="CU19" s="28">
        <f t="shared" si="47"/>
        <v>285624</v>
      </c>
      <c r="CV19" s="9"/>
      <c r="CW19" s="19">
        <f t="shared" si="48"/>
        <v>0</v>
      </c>
      <c r="CX19" s="7">
        <v>0.75</v>
      </c>
      <c r="CY19" s="19">
        <f t="shared" si="49"/>
        <v>18900</v>
      </c>
      <c r="CZ19" s="7">
        <v>0.8</v>
      </c>
      <c r="DA19" s="19">
        <f t="shared" si="50"/>
        <v>0</v>
      </c>
      <c r="DB19" s="7">
        <v>0.8</v>
      </c>
      <c r="DC19" s="19">
        <f t="shared" si="51"/>
        <v>0</v>
      </c>
      <c r="DD19" s="7">
        <v>1.1499999999999999</v>
      </c>
      <c r="DE19" s="19">
        <f t="shared" si="52"/>
        <v>0</v>
      </c>
      <c r="DF19" s="7">
        <v>6000</v>
      </c>
      <c r="DG19" s="19">
        <f t="shared" si="53"/>
        <v>0</v>
      </c>
      <c r="DH19" s="7">
        <v>9000</v>
      </c>
      <c r="DI19" s="19">
        <f t="shared" si="54"/>
        <v>108000</v>
      </c>
      <c r="DJ19" s="23">
        <f t="shared" si="55"/>
        <v>126900</v>
      </c>
    </row>
    <row r="20" spans="1:114" x14ac:dyDescent="0.3">
      <c r="A20" s="9">
        <v>18</v>
      </c>
      <c r="B20" s="3" t="s">
        <v>16</v>
      </c>
      <c r="C20" s="7"/>
      <c r="D20" s="7">
        <v>29880</v>
      </c>
      <c r="E20" s="7"/>
      <c r="F20" s="7"/>
      <c r="G20" s="7"/>
      <c r="H20" s="7"/>
      <c r="I20" s="12"/>
      <c r="J20" s="9">
        <v>1.41</v>
      </c>
      <c r="K20" s="19">
        <f t="shared" si="0"/>
        <v>0</v>
      </c>
      <c r="L20" s="7">
        <v>0.83</v>
      </c>
      <c r="M20" s="19">
        <f t="shared" si="1"/>
        <v>24800.399999999998</v>
      </c>
      <c r="N20" s="7">
        <v>0.75</v>
      </c>
      <c r="O20" s="19">
        <f t="shared" si="2"/>
        <v>0</v>
      </c>
      <c r="P20" s="7">
        <v>0.75</v>
      </c>
      <c r="Q20" s="19">
        <f t="shared" si="3"/>
        <v>0</v>
      </c>
      <c r="R20" s="7">
        <v>0.75</v>
      </c>
      <c r="S20" s="19">
        <f t="shared" si="4"/>
        <v>0</v>
      </c>
      <c r="T20" s="7">
        <v>4000</v>
      </c>
      <c r="U20" s="19">
        <f t="shared" si="5"/>
        <v>0</v>
      </c>
      <c r="V20" s="7">
        <v>7000</v>
      </c>
      <c r="W20" s="19">
        <f t="shared" si="6"/>
        <v>0</v>
      </c>
      <c r="X20" s="23">
        <f t="shared" si="7"/>
        <v>24800.399999999998</v>
      </c>
      <c r="Y20" s="9">
        <v>1.8</v>
      </c>
      <c r="Z20" s="19">
        <f t="shared" si="8"/>
        <v>0</v>
      </c>
      <c r="AA20" s="7">
        <v>0.75</v>
      </c>
      <c r="AB20" s="19">
        <f t="shared" si="9"/>
        <v>22410</v>
      </c>
      <c r="AC20" s="7">
        <v>0.64</v>
      </c>
      <c r="AD20" s="19">
        <f t="shared" si="10"/>
        <v>0</v>
      </c>
      <c r="AE20" s="7">
        <v>1</v>
      </c>
      <c r="AF20" s="19">
        <f t="shared" si="11"/>
        <v>0</v>
      </c>
      <c r="AG20" s="7">
        <v>1</v>
      </c>
      <c r="AH20" s="19">
        <f t="shared" si="12"/>
        <v>0</v>
      </c>
      <c r="AI20" s="7">
        <v>5950</v>
      </c>
      <c r="AJ20" s="19">
        <f t="shared" si="13"/>
        <v>0</v>
      </c>
      <c r="AK20" s="7">
        <v>14000</v>
      </c>
      <c r="AL20" s="19">
        <f t="shared" si="14"/>
        <v>0</v>
      </c>
      <c r="AM20" s="23">
        <f t="shared" si="15"/>
        <v>22410</v>
      </c>
      <c r="AN20" s="25">
        <v>1.2</v>
      </c>
      <c r="AO20" s="26">
        <f t="shared" si="16"/>
        <v>0</v>
      </c>
      <c r="AP20" s="27">
        <v>0.4</v>
      </c>
      <c r="AQ20" s="26">
        <f t="shared" si="17"/>
        <v>11952</v>
      </c>
      <c r="AR20" s="27">
        <v>0.4</v>
      </c>
      <c r="AS20" s="26">
        <f t="shared" si="18"/>
        <v>0</v>
      </c>
      <c r="AT20" s="27">
        <v>0.65</v>
      </c>
      <c r="AU20" s="26">
        <f t="shared" si="19"/>
        <v>0</v>
      </c>
      <c r="AV20" s="27">
        <v>0.5</v>
      </c>
      <c r="AW20" s="26">
        <f t="shared" si="20"/>
        <v>0</v>
      </c>
      <c r="AX20" s="27">
        <v>6750</v>
      </c>
      <c r="AY20" s="26">
        <f t="shared" si="21"/>
        <v>0</v>
      </c>
      <c r="AZ20" s="27">
        <v>10150</v>
      </c>
      <c r="BA20" s="26">
        <f t="shared" si="22"/>
        <v>0</v>
      </c>
      <c r="BB20" s="28">
        <f t="shared" si="23"/>
        <v>11952</v>
      </c>
      <c r="BC20" s="25">
        <v>1.5</v>
      </c>
      <c r="BD20" s="26">
        <f t="shared" si="24"/>
        <v>0</v>
      </c>
      <c r="BE20" s="27">
        <v>0.5</v>
      </c>
      <c r="BF20" s="26">
        <f t="shared" si="25"/>
        <v>14940</v>
      </c>
      <c r="BG20" s="27">
        <v>0.5</v>
      </c>
      <c r="BH20" s="26">
        <f t="shared" si="26"/>
        <v>0</v>
      </c>
      <c r="BI20" s="27">
        <v>0.5</v>
      </c>
      <c r="BJ20" s="26">
        <f t="shared" si="27"/>
        <v>0</v>
      </c>
      <c r="BK20" s="27">
        <v>0.85</v>
      </c>
      <c r="BL20" s="26">
        <f t="shared" si="28"/>
        <v>0</v>
      </c>
      <c r="BM20" s="27">
        <v>4500</v>
      </c>
      <c r="BN20" s="26">
        <f t="shared" si="29"/>
        <v>0</v>
      </c>
      <c r="BO20" s="27">
        <v>7000</v>
      </c>
      <c r="BP20" s="26">
        <f t="shared" si="30"/>
        <v>0</v>
      </c>
      <c r="BQ20" s="28">
        <f t="shared" si="31"/>
        <v>14940</v>
      </c>
      <c r="BR20" s="25"/>
      <c r="BS20" s="26">
        <f t="shared" si="32"/>
        <v>0</v>
      </c>
      <c r="BT20" s="27">
        <v>0.33</v>
      </c>
      <c r="BU20" s="26">
        <f t="shared" si="33"/>
        <v>9860.4</v>
      </c>
      <c r="BV20" s="27">
        <v>0.6</v>
      </c>
      <c r="BW20" s="26">
        <f t="shared" si="34"/>
        <v>0</v>
      </c>
      <c r="BX20" s="27">
        <v>0.7</v>
      </c>
      <c r="BY20" s="26">
        <f t="shared" si="35"/>
        <v>0</v>
      </c>
      <c r="BZ20" s="27">
        <v>1</v>
      </c>
      <c r="CA20" s="26">
        <f t="shared" si="36"/>
        <v>0</v>
      </c>
      <c r="CB20" s="27">
        <v>5500</v>
      </c>
      <c r="CC20" s="26">
        <f t="shared" si="37"/>
        <v>0</v>
      </c>
      <c r="CD20" s="27">
        <v>8000</v>
      </c>
      <c r="CE20" s="26">
        <f t="shared" si="38"/>
        <v>0</v>
      </c>
      <c r="CF20" s="28">
        <f t="shared" si="39"/>
        <v>9860.4</v>
      </c>
      <c r="CG20" s="25">
        <v>2.1800000000000002</v>
      </c>
      <c r="CH20" s="26">
        <f t="shared" si="40"/>
        <v>0</v>
      </c>
      <c r="CI20" s="27">
        <v>0.62</v>
      </c>
      <c r="CJ20" s="26">
        <f t="shared" si="41"/>
        <v>18525.599999999999</v>
      </c>
      <c r="CK20" s="27">
        <v>0.78</v>
      </c>
      <c r="CL20" s="26">
        <f t="shared" si="42"/>
        <v>0</v>
      </c>
      <c r="CM20" s="27">
        <v>0.78</v>
      </c>
      <c r="CN20" s="26">
        <f t="shared" si="43"/>
        <v>0</v>
      </c>
      <c r="CO20" s="27">
        <v>1.26</v>
      </c>
      <c r="CP20" s="26">
        <f t="shared" si="44"/>
        <v>0</v>
      </c>
      <c r="CQ20" s="27">
        <v>4500</v>
      </c>
      <c r="CR20" s="26">
        <f t="shared" si="45"/>
        <v>0</v>
      </c>
      <c r="CS20" s="27">
        <v>22500</v>
      </c>
      <c r="CT20" s="26">
        <f t="shared" si="46"/>
        <v>0</v>
      </c>
      <c r="CU20" s="28">
        <f t="shared" si="47"/>
        <v>18525.599999999999</v>
      </c>
      <c r="CV20" s="25"/>
      <c r="CW20" s="26">
        <f t="shared" si="48"/>
        <v>0</v>
      </c>
      <c r="CX20" s="27"/>
      <c r="CY20" s="26">
        <f t="shared" si="49"/>
        <v>0</v>
      </c>
      <c r="CZ20" s="27">
        <v>0.8</v>
      </c>
      <c r="DA20" s="26">
        <f t="shared" si="50"/>
        <v>0</v>
      </c>
      <c r="DB20" s="27">
        <v>0.8</v>
      </c>
      <c r="DC20" s="26">
        <f t="shared" si="51"/>
        <v>0</v>
      </c>
      <c r="DD20" s="27">
        <v>1.1499999999999999</v>
      </c>
      <c r="DE20" s="26">
        <f t="shared" si="52"/>
        <v>0</v>
      </c>
      <c r="DF20" s="27">
        <v>6000</v>
      </c>
      <c r="DG20" s="26">
        <f t="shared" si="53"/>
        <v>0</v>
      </c>
      <c r="DH20" s="27">
        <v>9000</v>
      </c>
      <c r="DI20" s="26">
        <f t="shared" si="54"/>
        <v>0</v>
      </c>
      <c r="DJ20" s="28">
        <f t="shared" si="55"/>
        <v>0</v>
      </c>
    </row>
    <row r="21" spans="1:114" x14ac:dyDescent="0.3">
      <c r="A21" s="9">
        <v>19</v>
      </c>
      <c r="B21" s="3" t="s">
        <v>17</v>
      </c>
      <c r="C21" s="7"/>
      <c r="D21" s="7">
        <v>13680</v>
      </c>
      <c r="E21" s="7"/>
      <c r="F21" s="7"/>
      <c r="G21" s="7">
        <v>2920</v>
      </c>
      <c r="H21" s="7"/>
      <c r="I21" s="12"/>
      <c r="J21" s="25">
        <v>1.41</v>
      </c>
      <c r="K21" s="26">
        <f t="shared" si="0"/>
        <v>0</v>
      </c>
      <c r="L21" s="27">
        <v>0.83</v>
      </c>
      <c r="M21" s="26">
        <f t="shared" si="1"/>
        <v>11354.4</v>
      </c>
      <c r="N21" s="27">
        <v>0.75</v>
      </c>
      <c r="O21" s="26">
        <f t="shared" si="2"/>
        <v>0</v>
      </c>
      <c r="P21" s="27">
        <v>0.75</v>
      </c>
      <c r="Q21" s="26">
        <f t="shared" si="3"/>
        <v>0</v>
      </c>
      <c r="R21" s="27">
        <v>0.75</v>
      </c>
      <c r="S21" s="26">
        <f t="shared" si="4"/>
        <v>26280</v>
      </c>
      <c r="T21" s="27">
        <v>4000</v>
      </c>
      <c r="U21" s="26">
        <f t="shared" si="5"/>
        <v>0</v>
      </c>
      <c r="V21" s="27">
        <v>7000</v>
      </c>
      <c r="W21" s="26">
        <f t="shared" si="6"/>
        <v>0</v>
      </c>
      <c r="X21" s="28">
        <f t="shared" si="7"/>
        <v>37634.400000000001</v>
      </c>
      <c r="Y21" s="9">
        <v>1.8</v>
      </c>
      <c r="Z21" s="19">
        <f t="shared" si="8"/>
        <v>0</v>
      </c>
      <c r="AA21" s="7">
        <v>0.75</v>
      </c>
      <c r="AB21" s="19">
        <f t="shared" si="9"/>
        <v>10260</v>
      </c>
      <c r="AC21" s="7">
        <v>0.64</v>
      </c>
      <c r="AD21" s="19">
        <f t="shared" si="10"/>
        <v>0</v>
      </c>
      <c r="AE21" s="7">
        <v>1</v>
      </c>
      <c r="AF21" s="19">
        <f t="shared" si="11"/>
        <v>0</v>
      </c>
      <c r="AG21" s="7">
        <v>1</v>
      </c>
      <c r="AH21" s="19">
        <f t="shared" si="12"/>
        <v>35040</v>
      </c>
      <c r="AI21" s="7">
        <v>5950</v>
      </c>
      <c r="AJ21" s="19">
        <f t="shared" si="13"/>
        <v>0</v>
      </c>
      <c r="AK21" s="7">
        <v>14000</v>
      </c>
      <c r="AL21" s="19">
        <f t="shared" si="14"/>
        <v>0</v>
      </c>
      <c r="AM21" s="23">
        <f t="shared" si="15"/>
        <v>45300</v>
      </c>
      <c r="AN21" s="25">
        <v>1.2</v>
      </c>
      <c r="AO21" s="26">
        <f t="shared" si="16"/>
        <v>0</v>
      </c>
      <c r="AP21" s="27">
        <v>0.4</v>
      </c>
      <c r="AQ21" s="26">
        <f t="shared" si="17"/>
        <v>5472</v>
      </c>
      <c r="AR21" s="27">
        <v>0.4</v>
      </c>
      <c r="AS21" s="26">
        <f t="shared" si="18"/>
        <v>0</v>
      </c>
      <c r="AT21" s="27">
        <v>0.65</v>
      </c>
      <c r="AU21" s="26">
        <f t="shared" si="19"/>
        <v>0</v>
      </c>
      <c r="AV21" s="27">
        <v>0.5</v>
      </c>
      <c r="AW21" s="26">
        <f t="shared" si="20"/>
        <v>17520</v>
      </c>
      <c r="AX21" s="27">
        <v>6750</v>
      </c>
      <c r="AY21" s="26">
        <f t="shared" si="21"/>
        <v>0</v>
      </c>
      <c r="AZ21" s="27">
        <v>10150</v>
      </c>
      <c r="BA21" s="26">
        <f t="shared" si="22"/>
        <v>0</v>
      </c>
      <c r="BB21" s="28">
        <f t="shared" si="23"/>
        <v>22992</v>
      </c>
      <c r="BC21" s="25">
        <v>1.5</v>
      </c>
      <c r="BD21" s="26">
        <f t="shared" si="24"/>
        <v>0</v>
      </c>
      <c r="BE21" s="27">
        <v>0.5</v>
      </c>
      <c r="BF21" s="26">
        <f t="shared" si="25"/>
        <v>6840</v>
      </c>
      <c r="BG21" s="27">
        <v>0.5</v>
      </c>
      <c r="BH21" s="26">
        <f t="shared" si="26"/>
        <v>0</v>
      </c>
      <c r="BI21" s="27">
        <v>0.5</v>
      </c>
      <c r="BJ21" s="26">
        <f t="shared" si="27"/>
        <v>0</v>
      </c>
      <c r="BK21" s="27">
        <v>0.85</v>
      </c>
      <c r="BL21" s="26">
        <f t="shared" si="28"/>
        <v>29783.999999999996</v>
      </c>
      <c r="BM21" s="27">
        <v>4500</v>
      </c>
      <c r="BN21" s="26">
        <f t="shared" si="29"/>
        <v>0</v>
      </c>
      <c r="BO21" s="27">
        <v>7000</v>
      </c>
      <c r="BP21" s="26">
        <f t="shared" si="30"/>
        <v>0</v>
      </c>
      <c r="BQ21" s="28">
        <f t="shared" si="31"/>
        <v>36624</v>
      </c>
      <c r="BR21" s="25"/>
      <c r="BS21" s="26">
        <f t="shared" si="32"/>
        <v>0</v>
      </c>
      <c r="BT21" s="27">
        <v>0.33</v>
      </c>
      <c r="BU21" s="26">
        <f t="shared" si="33"/>
        <v>4514.4000000000005</v>
      </c>
      <c r="BV21" s="27">
        <v>0.6</v>
      </c>
      <c r="BW21" s="26">
        <f t="shared" si="34"/>
        <v>0</v>
      </c>
      <c r="BX21" s="27">
        <v>0.7</v>
      </c>
      <c r="BY21" s="26">
        <f t="shared" si="35"/>
        <v>0</v>
      </c>
      <c r="BZ21" s="27">
        <v>1</v>
      </c>
      <c r="CA21" s="26">
        <f t="shared" si="36"/>
        <v>35040</v>
      </c>
      <c r="CB21" s="27">
        <v>5500</v>
      </c>
      <c r="CC21" s="26">
        <f t="shared" si="37"/>
        <v>0</v>
      </c>
      <c r="CD21" s="27">
        <v>8000</v>
      </c>
      <c r="CE21" s="26">
        <f t="shared" si="38"/>
        <v>0</v>
      </c>
      <c r="CF21" s="28">
        <f t="shared" si="39"/>
        <v>39554.400000000001</v>
      </c>
      <c r="CG21" s="25">
        <v>2.1800000000000002</v>
      </c>
      <c r="CH21" s="26">
        <f t="shared" si="40"/>
        <v>0</v>
      </c>
      <c r="CI21" s="27">
        <v>0.62</v>
      </c>
      <c r="CJ21" s="26">
        <f t="shared" si="41"/>
        <v>8481.6</v>
      </c>
      <c r="CK21" s="27">
        <v>0.78</v>
      </c>
      <c r="CL21" s="26">
        <f t="shared" si="42"/>
        <v>0</v>
      </c>
      <c r="CM21" s="27">
        <v>0.78</v>
      </c>
      <c r="CN21" s="26">
        <f t="shared" si="43"/>
        <v>0</v>
      </c>
      <c r="CO21" s="27">
        <v>1.26</v>
      </c>
      <c r="CP21" s="26">
        <f t="shared" si="44"/>
        <v>44150.399999999994</v>
      </c>
      <c r="CQ21" s="27">
        <v>4500</v>
      </c>
      <c r="CR21" s="26">
        <f t="shared" si="45"/>
        <v>0</v>
      </c>
      <c r="CS21" s="27">
        <v>22500</v>
      </c>
      <c r="CT21" s="26">
        <f t="shared" si="46"/>
        <v>0</v>
      </c>
      <c r="CU21" s="28">
        <f t="shared" si="47"/>
        <v>52631.999999999993</v>
      </c>
      <c r="CV21" s="25"/>
      <c r="CW21" s="26">
        <f t="shared" si="48"/>
        <v>0</v>
      </c>
      <c r="CX21" s="27">
        <v>0.75</v>
      </c>
      <c r="CY21" s="26">
        <f t="shared" si="49"/>
        <v>10260</v>
      </c>
      <c r="CZ21" s="27">
        <v>0.8</v>
      </c>
      <c r="DA21" s="26">
        <f t="shared" si="50"/>
        <v>0</v>
      </c>
      <c r="DB21" s="27">
        <v>0.8</v>
      </c>
      <c r="DC21" s="26">
        <f t="shared" si="51"/>
        <v>0</v>
      </c>
      <c r="DD21" s="27">
        <v>1.1499999999999999</v>
      </c>
      <c r="DE21" s="26">
        <f t="shared" si="52"/>
        <v>40295.999999999993</v>
      </c>
      <c r="DF21" s="27">
        <v>6000</v>
      </c>
      <c r="DG21" s="26">
        <f t="shared" si="53"/>
        <v>0</v>
      </c>
      <c r="DH21" s="27">
        <v>9000</v>
      </c>
      <c r="DI21" s="26">
        <f t="shared" si="54"/>
        <v>0</v>
      </c>
      <c r="DJ21" s="28">
        <f t="shared" si="55"/>
        <v>50555.999999999993</v>
      </c>
    </row>
    <row r="22" spans="1:114" x14ac:dyDescent="0.3">
      <c r="A22" s="9">
        <v>20</v>
      </c>
      <c r="B22" s="3" t="s">
        <v>18</v>
      </c>
      <c r="C22" s="7">
        <v>19860</v>
      </c>
      <c r="D22" s="7">
        <v>18180</v>
      </c>
      <c r="E22" s="7"/>
      <c r="F22" s="7"/>
      <c r="G22" s="7"/>
      <c r="H22" s="7"/>
      <c r="I22" s="12"/>
      <c r="J22" s="9">
        <v>1.41</v>
      </c>
      <c r="K22" s="19">
        <f t="shared" si="0"/>
        <v>28002.6</v>
      </c>
      <c r="L22" s="7">
        <v>0.83</v>
      </c>
      <c r="M22" s="19">
        <f t="shared" si="1"/>
        <v>15089.4</v>
      </c>
      <c r="N22" s="7">
        <v>0.75</v>
      </c>
      <c r="O22" s="19">
        <f t="shared" si="2"/>
        <v>0</v>
      </c>
      <c r="P22" s="7">
        <v>0.75</v>
      </c>
      <c r="Q22" s="19">
        <f t="shared" si="3"/>
        <v>0</v>
      </c>
      <c r="R22" s="7">
        <v>0.75</v>
      </c>
      <c r="S22" s="19">
        <f t="shared" si="4"/>
        <v>0</v>
      </c>
      <c r="T22" s="7">
        <v>4000</v>
      </c>
      <c r="U22" s="19">
        <f t="shared" si="5"/>
        <v>0</v>
      </c>
      <c r="V22" s="7">
        <v>7000</v>
      </c>
      <c r="W22" s="19">
        <f t="shared" si="6"/>
        <v>0</v>
      </c>
      <c r="X22" s="23">
        <f t="shared" si="7"/>
        <v>43092</v>
      </c>
      <c r="Y22" s="9">
        <v>1.8</v>
      </c>
      <c r="Z22" s="19">
        <f t="shared" si="8"/>
        <v>35748</v>
      </c>
      <c r="AA22" s="7">
        <v>0.75</v>
      </c>
      <c r="AB22" s="19">
        <f t="shared" si="9"/>
        <v>13635</v>
      </c>
      <c r="AC22" s="7">
        <v>0.64</v>
      </c>
      <c r="AD22" s="19">
        <f t="shared" si="10"/>
        <v>0</v>
      </c>
      <c r="AE22" s="7">
        <v>1</v>
      </c>
      <c r="AF22" s="19">
        <f t="shared" si="11"/>
        <v>0</v>
      </c>
      <c r="AG22" s="7">
        <v>1</v>
      </c>
      <c r="AH22" s="19">
        <f t="shared" si="12"/>
        <v>0</v>
      </c>
      <c r="AI22" s="7">
        <v>5950</v>
      </c>
      <c r="AJ22" s="19">
        <f t="shared" si="13"/>
        <v>0</v>
      </c>
      <c r="AK22" s="7">
        <v>14000</v>
      </c>
      <c r="AL22" s="19">
        <f t="shared" si="14"/>
        <v>0</v>
      </c>
      <c r="AM22" s="23">
        <f t="shared" si="15"/>
        <v>49383</v>
      </c>
      <c r="AN22" s="25">
        <v>1.2</v>
      </c>
      <c r="AO22" s="26">
        <f t="shared" si="16"/>
        <v>23832</v>
      </c>
      <c r="AP22" s="27">
        <v>0.4</v>
      </c>
      <c r="AQ22" s="26">
        <f t="shared" si="17"/>
        <v>7272</v>
      </c>
      <c r="AR22" s="27">
        <v>0.4</v>
      </c>
      <c r="AS22" s="26">
        <f t="shared" si="18"/>
        <v>0</v>
      </c>
      <c r="AT22" s="27">
        <v>0.65</v>
      </c>
      <c r="AU22" s="26">
        <f t="shared" si="19"/>
        <v>0</v>
      </c>
      <c r="AV22" s="27">
        <v>0.5</v>
      </c>
      <c r="AW22" s="26">
        <f t="shared" si="20"/>
        <v>0</v>
      </c>
      <c r="AX22" s="27">
        <v>6750</v>
      </c>
      <c r="AY22" s="26">
        <f t="shared" si="21"/>
        <v>0</v>
      </c>
      <c r="AZ22" s="27">
        <v>10150</v>
      </c>
      <c r="BA22" s="26">
        <f t="shared" si="22"/>
        <v>0</v>
      </c>
      <c r="BB22" s="28">
        <f t="shared" si="23"/>
        <v>31104</v>
      </c>
      <c r="BC22" s="25">
        <v>1.5</v>
      </c>
      <c r="BD22" s="26">
        <f t="shared" si="24"/>
        <v>29790</v>
      </c>
      <c r="BE22" s="27">
        <v>0.5</v>
      </c>
      <c r="BF22" s="26">
        <f t="shared" si="25"/>
        <v>9090</v>
      </c>
      <c r="BG22" s="27">
        <v>0.5</v>
      </c>
      <c r="BH22" s="26">
        <f t="shared" si="26"/>
        <v>0</v>
      </c>
      <c r="BI22" s="27">
        <v>0.5</v>
      </c>
      <c r="BJ22" s="26">
        <f t="shared" si="27"/>
        <v>0</v>
      </c>
      <c r="BK22" s="27">
        <v>0.85</v>
      </c>
      <c r="BL22" s="26">
        <f t="shared" si="28"/>
        <v>0</v>
      </c>
      <c r="BM22" s="27">
        <v>4500</v>
      </c>
      <c r="BN22" s="26">
        <f t="shared" si="29"/>
        <v>0</v>
      </c>
      <c r="BO22" s="27">
        <v>7000</v>
      </c>
      <c r="BP22" s="26">
        <f t="shared" si="30"/>
        <v>0</v>
      </c>
      <c r="BQ22" s="28">
        <f t="shared" si="31"/>
        <v>38880</v>
      </c>
      <c r="BR22" s="25">
        <v>1.6</v>
      </c>
      <c r="BS22" s="26">
        <f t="shared" si="32"/>
        <v>31776</v>
      </c>
      <c r="BT22" s="27">
        <v>0.33</v>
      </c>
      <c r="BU22" s="26">
        <f t="shared" si="33"/>
        <v>5999.4000000000005</v>
      </c>
      <c r="BV22" s="27">
        <v>0.6</v>
      </c>
      <c r="BW22" s="26">
        <f t="shared" si="34"/>
        <v>0</v>
      </c>
      <c r="BX22" s="27">
        <v>0.7</v>
      </c>
      <c r="BY22" s="26">
        <f t="shared" si="35"/>
        <v>0</v>
      </c>
      <c r="BZ22" s="27">
        <v>1</v>
      </c>
      <c r="CA22" s="26">
        <f t="shared" si="36"/>
        <v>0</v>
      </c>
      <c r="CB22" s="27">
        <v>5500</v>
      </c>
      <c r="CC22" s="26">
        <f t="shared" si="37"/>
        <v>0</v>
      </c>
      <c r="CD22" s="27">
        <v>8000</v>
      </c>
      <c r="CE22" s="26">
        <f t="shared" si="38"/>
        <v>0</v>
      </c>
      <c r="CF22" s="28">
        <f t="shared" si="39"/>
        <v>37775.4</v>
      </c>
      <c r="CG22" s="25">
        <v>2.1800000000000002</v>
      </c>
      <c r="CH22" s="26">
        <f t="shared" si="40"/>
        <v>43294.8</v>
      </c>
      <c r="CI22" s="27">
        <v>0.62</v>
      </c>
      <c r="CJ22" s="26">
        <f t="shared" si="41"/>
        <v>11271.6</v>
      </c>
      <c r="CK22" s="27">
        <v>0.78</v>
      </c>
      <c r="CL22" s="26">
        <f t="shared" si="42"/>
        <v>0</v>
      </c>
      <c r="CM22" s="27">
        <v>0.78</v>
      </c>
      <c r="CN22" s="26">
        <f t="shared" si="43"/>
        <v>0</v>
      </c>
      <c r="CO22" s="27">
        <v>1.26</v>
      </c>
      <c r="CP22" s="26">
        <f t="shared" si="44"/>
        <v>0</v>
      </c>
      <c r="CQ22" s="27">
        <v>4500</v>
      </c>
      <c r="CR22" s="26">
        <f t="shared" si="45"/>
        <v>0</v>
      </c>
      <c r="CS22" s="27">
        <v>22500</v>
      </c>
      <c r="CT22" s="26">
        <f t="shared" si="46"/>
        <v>0</v>
      </c>
      <c r="CU22" s="28">
        <f t="shared" si="47"/>
        <v>54566.400000000001</v>
      </c>
      <c r="CV22" s="25"/>
      <c r="CW22" s="26">
        <f t="shared" si="48"/>
        <v>0</v>
      </c>
      <c r="CX22" s="27"/>
      <c r="CY22" s="26">
        <f t="shared" si="49"/>
        <v>0</v>
      </c>
      <c r="CZ22" s="27">
        <v>0.8</v>
      </c>
      <c r="DA22" s="26">
        <f t="shared" si="50"/>
        <v>0</v>
      </c>
      <c r="DB22" s="27">
        <v>0.8</v>
      </c>
      <c r="DC22" s="26">
        <f t="shared" si="51"/>
        <v>0</v>
      </c>
      <c r="DD22" s="27">
        <v>1.1499999999999999</v>
      </c>
      <c r="DE22" s="26">
        <f t="shared" si="52"/>
        <v>0</v>
      </c>
      <c r="DF22" s="27">
        <v>6000</v>
      </c>
      <c r="DG22" s="26">
        <f t="shared" si="53"/>
        <v>0</v>
      </c>
      <c r="DH22" s="27">
        <v>9000</v>
      </c>
      <c r="DI22" s="26">
        <f t="shared" si="54"/>
        <v>0</v>
      </c>
      <c r="DJ22" s="28">
        <f t="shared" si="55"/>
        <v>0</v>
      </c>
    </row>
    <row r="23" spans="1:114" x14ac:dyDescent="0.3">
      <c r="A23" s="9">
        <v>21</v>
      </c>
      <c r="B23" s="3" t="s">
        <v>19</v>
      </c>
      <c r="C23" s="7">
        <v>14340</v>
      </c>
      <c r="D23" s="7"/>
      <c r="E23" s="7"/>
      <c r="F23" s="7"/>
      <c r="G23" s="7"/>
      <c r="H23" s="7"/>
      <c r="I23" s="12"/>
      <c r="J23" s="9">
        <v>1.41</v>
      </c>
      <c r="K23" s="19">
        <f t="shared" si="0"/>
        <v>20219.399999999998</v>
      </c>
      <c r="L23" s="7">
        <v>0.83</v>
      </c>
      <c r="M23" s="19">
        <f t="shared" si="1"/>
        <v>0</v>
      </c>
      <c r="N23" s="7">
        <v>0.75</v>
      </c>
      <c r="O23" s="19">
        <f t="shared" si="2"/>
        <v>0</v>
      </c>
      <c r="P23" s="7">
        <v>0.75</v>
      </c>
      <c r="Q23" s="19">
        <f t="shared" si="3"/>
        <v>0</v>
      </c>
      <c r="R23" s="7">
        <v>0.75</v>
      </c>
      <c r="S23" s="19">
        <f t="shared" si="4"/>
        <v>0</v>
      </c>
      <c r="T23" s="7">
        <v>4000</v>
      </c>
      <c r="U23" s="19">
        <f t="shared" si="5"/>
        <v>0</v>
      </c>
      <c r="V23" s="7">
        <v>7000</v>
      </c>
      <c r="W23" s="19">
        <f t="shared" si="6"/>
        <v>0</v>
      </c>
      <c r="X23" s="23">
        <f t="shared" si="7"/>
        <v>20219.399999999998</v>
      </c>
      <c r="Y23" s="9">
        <v>1.8</v>
      </c>
      <c r="Z23" s="19">
        <f t="shared" si="8"/>
        <v>25812</v>
      </c>
      <c r="AA23" s="7">
        <v>0.75</v>
      </c>
      <c r="AB23" s="19">
        <f t="shared" si="9"/>
        <v>0</v>
      </c>
      <c r="AC23" s="7">
        <v>0.64</v>
      </c>
      <c r="AD23" s="19">
        <f t="shared" si="10"/>
        <v>0</v>
      </c>
      <c r="AE23" s="7">
        <v>1</v>
      </c>
      <c r="AF23" s="19">
        <f t="shared" si="11"/>
        <v>0</v>
      </c>
      <c r="AG23" s="7">
        <v>1</v>
      </c>
      <c r="AH23" s="19">
        <f t="shared" si="12"/>
        <v>0</v>
      </c>
      <c r="AI23" s="7">
        <v>5950</v>
      </c>
      <c r="AJ23" s="19">
        <f t="shared" si="13"/>
        <v>0</v>
      </c>
      <c r="AK23" s="7">
        <v>14000</v>
      </c>
      <c r="AL23" s="19">
        <f t="shared" si="14"/>
        <v>0</v>
      </c>
      <c r="AM23" s="23">
        <f t="shared" si="15"/>
        <v>25812</v>
      </c>
      <c r="AN23" s="25">
        <v>1.2</v>
      </c>
      <c r="AO23" s="26">
        <f t="shared" si="16"/>
        <v>17208</v>
      </c>
      <c r="AP23" s="27">
        <v>0.4</v>
      </c>
      <c r="AQ23" s="26">
        <f t="shared" si="17"/>
        <v>0</v>
      </c>
      <c r="AR23" s="27">
        <v>0.4</v>
      </c>
      <c r="AS23" s="26">
        <f t="shared" si="18"/>
        <v>0</v>
      </c>
      <c r="AT23" s="27">
        <v>0.65</v>
      </c>
      <c r="AU23" s="26">
        <f t="shared" si="19"/>
        <v>0</v>
      </c>
      <c r="AV23" s="27">
        <v>0.5</v>
      </c>
      <c r="AW23" s="26">
        <f t="shared" si="20"/>
        <v>0</v>
      </c>
      <c r="AX23" s="27">
        <v>6750</v>
      </c>
      <c r="AY23" s="26">
        <f t="shared" si="21"/>
        <v>0</v>
      </c>
      <c r="AZ23" s="27">
        <v>10150</v>
      </c>
      <c r="BA23" s="26">
        <f t="shared" si="22"/>
        <v>0</v>
      </c>
      <c r="BB23" s="28">
        <f t="shared" si="23"/>
        <v>17208</v>
      </c>
      <c r="BC23" s="25">
        <v>1.5</v>
      </c>
      <c r="BD23" s="26">
        <f t="shared" si="24"/>
        <v>21510</v>
      </c>
      <c r="BE23" s="27">
        <v>0.5</v>
      </c>
      <c r="BF23" s="26">
        <f t="shared" si="25"/>
        <v>0</v>
      </c>
      <c r="BG23" s="27">
        <v>0.5</v>
      </c>
      <c r="BH23" s="26">
        <f t="shared" si="26"/>
        <v>0</v>
      </c>
      <c r="BI23" s="27">
        <v>0.5</v>
      </c>
      <c r="BJ23" s="26">
        <f t="shared" si="27"/>
        <v>0</v>
      </c>
      <c r="BK23" s="27">
        <v>0.85</v>
      </c>
      <c r="BL23" s="26">
        <f t="shared" si="28"/>
        <v>0</v>
      </c>
      <c r="BM23" s="27">
        <v>4500</v>
      </c>
      <c r="BN23" s="26">
        <f t="shared" si="29"/>
        <v>0</v>
      </c>
      <c r="BO23" s="27">
        <v>7000</v>
      </c>
      <c r="BP23" s="26">
        <f t="shared" si="30"/>
        <v>0</v>
      </c>
      <c r="BQ23" s="28">
        <f t="shared" si="31"/>
        <v>21510</v>
      </c>
      <c r="BR23" s="25">
        <v>1.8</v>
      </c>
      <c r="BS23" s="26">
        <f t="shared" si="32"/>
        <v>25812</v>
      </c>
      <c r="BT23" s="27">
        <v>0.33</v>
      </c>
      <c r="BU23" s="26">
        <f t="shared" si="33"/>
        <v>0</v>
      </c>
      <c r="BV23" s="27">
        <v>0.6</v>
      </c>
      <c r="BW23" s="26">
        <f t="shared" si="34"/>
        <v>0</v>
      </c>
      <c r="BX23" s="27">
        <v>0.7</v>
      </c>
      <c r="BY23" s="26">
        <f t="shared" si="35"/>
        <v>0</v>
      </c>
      <c r="BZ23" s="27">
        <v>1</v>
      </c>
      <c r="CA23" s="26">
        <f t="shared" si="36"/>
        <v>0</v>
      </c>
      <c r="CB23" s="27">
        <v>5500</v>
      </c>
      <c r="CC23" s="26">
        <f t="shared" si="37"/>
        <v>0</v>
      </c>
      <c r="CD23" s="27">
        <v>8000</v>
      </c>
      <c r="CE23" s="26">
        <f t="shared" si="38"/>
        <v>0</v>
      </c>
      <c r="CF23" s="28">
        <f t="shared" si="39"/>
        <v>25812</v>
      </c>
      <c r="CG23" s="9">
        <v>2.1800000000000002</v>
      </c>
      <c r="CH23" s="19">
        <f t="shared" si="40"/>
        <v>31261.200000000001</v>
      </c>
      <c r="CI23" s="7">
        <v>0.62</v>
      </c>
      <c r="CJ23" s="19">
        <f t="shared" si="41"/>
        <v>0</v>
      </c>
      <c r="CK23" s="7">
        <v>0.78</v>
      </c>
      <c r="CL23" s="19">
        <f t="shared" si="42"/>
        <v>0</v>
      </c>
      <c r="CM23" s="7">
        <v>0.78</v>
      </c>
      <c r="CN23" s="19">
        <f t="shared" si="43"/>
        <v>0</v>
      </c>
      <c r="CO23" s="7">
        <v>1.26</v>
      </c>
      <c r="CP23" s="19">
        <f t="shared" si="44"/>
        <v>0</v>
      </c>
      <c r="CQ23" s="7">
        <v>4500</v>
      </c>
      <c r="CR23" s="19">
        <f t="shared" si="45"/>
        <v>0</v>
      </c>
      <c r="CS23" s="7">
        <v>22500</v>
      </c>
      <c r="CT23" s="19">
        <f t="shared" si="46"/>
        <v>0</v>
      </c>
      <c r="CU23" s="23">
        <f t="shared" si="47"/>
        <v>31261.200000000001</v>
      </c>
      <c r="CV23" s="25"/>
      <c r="CW23" s="26">
        <f t="shared" si="48"/>
        <v>0</v>
      </c>
      <c r="CX23" s="27"/>
      <c r="CY23" s="26">
        <f t="shared" si="49"/>
        <v>0</v>
      </c>
      <c r="CZ23" s="27">
        <v>0.8</v>
      </c>
      <c r="DA23" s="26">
        <f t="shared" si="50"/>
        <v>0</v>
      </c>
      <c r="DB23" s="27">
        <v>0.8</v>
      </c>
      <c r="DC23" s="26">
        <f t="shared" si="51"/>
        <v>0</v>
      </c>
      <c r="DD23" s="27">
        <v>1.1499999999999999</v>
      </c>
      <c r="DE23" s="26">
        <f t="shared" si="52"/>
        <v>0</v>
      </c>
      <c r="DF23" s="27">
        <v>6000</v>
      </c>
      <c r="DG23" s="26">
        <f t="shared" si="53"/>
        <v>0</v>
      </c>
      <c r="DH23" s="27">
        <v>9000</v>
      </c>
      <c r="DI23" s="26">
        <f t="shared" si="54"/>
        <v>0</v>
      </c>
      <c r="DJ23" s="28">
        <f t="shared" si="55"/>
        <v>0</v>
      </c>
    </row>
    <row r="24" spans="1:114" x14ac:dyDescent="0.3">
      <c r="A24" s="9">
        <v>22</v>
      </c>
      <c r="B24" s="3" t="s">
        <v>20</v>
      </c>
      <c r="C24" s="7">
        <v>35160</v>
      </c>
      <c r="D24" s="7"/>
      <c r="E24" s="7"/>
      <c r="F24" s="7"/>
      <c r="G24" s="7"/>
      <c r="H24" s="7"/>
      <c r="I24" s="12"/>
      <c r="J24" s="9">
        <v>1.41</v>
      </c>
      <c r="K24" s="19">
        <f t="shared" si="0"/>
        <v>49575.6</v>
      </c>
      <c r="L24" s="7">
        <v>0.83</v>
      </c>
      <c r="M24" s="19">
        <f t="shared" si="1"/>
        <v>0</v>
      </c>
      <c r="N24" s="7">
        <v>0.75</v>
      </c>
      <c r="O24" s="19">
        <f t="shared" si="2"/>
        <v>0</v>
      </c>
      <c r="P24" s="7">
        <v>0.75</v>
      </c>
      <c r="Q24" s="19">
        <f t="shared" si="3"/>
        <v>0</v>
      </c>
      <c r="R24" s="7">
        <v>0.75</v>
      </c>
      <c r="S24" s="19">
        <f t="shared" si="4"/>
        <v>0</v>
      </c>
      <c r="T24" s="7">
        <v>4000</v>
      </c>
      <c r="U24" s="19">
        <f t="shared" si="5"/>
        <v>0</v>
      </c>
      <c r="V24" s="7">
        <v>7000</v>
      </c>
      <c r="W24" s="19">
        <f t="shared" si="6"/>
        <v>0</v>
      </c>
      <c r="X24" s="23">
        <f t="shared" si="7"/>
        <v>49575.6</v>
      </c>
      <c r="Y24" s="9">
        <v>1.8</v>
      </c>
      <c r="Z24" s="19">
        <f t="shared" si="8"/>
        <v>63288</v>
      </c>
      <c r="AA24" s="7">
        <v>0.75</v>
      </c>
      <c r="AB24" s="19">
        <f t="shared" si="9"/>
        <v>0</v>
      </c>
      <c r="AC24" s="7">
        <v>0.64</v>
      </c>
      <c r="AD24" s="19">
        <f t="shared" si="10"/>
        <v>0</v>
      </c>
      <c r="AE24" s="7">
        <v>1</v>
      </c>
      <c r="AF24" s="19">
        <f t="shared" si="11"/>
        <v>0</v>
      </c>
      <c r="AG24" s="7">
        <v>1</v>
      </c>
      <c r="AH24" s="19">
        <f t="shared" si="12"/>
        <v>0</v>
      </c>
      <c r="AI24" s="7">
        <v>5950</v>
      </c>
      <c r="AJ24" s="19">
        <f t="shared" si="13"/>
        <v>0</v>
      </c>
      <c r="AK24" s="7">
        <v>14000</v>
      </c>
      <c r="AL24" s="19">
        <f t="shared" si="14"/>
        <v>0</v>
      </c>
      <c r="AM24" s="23">
        <f t="shared" si="15"/>
        <v>63288</v>
      </c>
      <c r="AN24" s="25">
        <v>1.2</v>
      </c>
      <c r="AO24" s="26">
        <f t="shared" si="16"/>
        <v>42192</v>
      </c>
      <c r="AP24" s="27">
        <v>0.4</v>
      </c>
      <c r="AQ24" s="26">
        <f t="shared" si="17"/>
        <v>0</v>
      </c>
      <c r="AR24" s="27">
        <v>0.4</v>
      </c>
      <c r="AS24" s="26">
        <f t="shared" si="18"/>
        <v>0</v>
      </c>
      <c r="AT24" s="27">
        <v>0.65</v>
      </c>
      <c r="AU24" s="26">
        <f t="shared" si="19"/>
        <v>0</v>
      </c>
      <c r="AV24" s="27">
        <v>0.5</v>
      </c>
      <c r="AW24" s="26">
        <f t="shared" si="20"/>
        <v>0</v>
      </c>
      <c r="AX24" s="27">
        <v>6750</v>
      </c>
      <c r="AY24" s="26">
        <f t="shared" si="21"/>
        <v>0</v>
      </c>
      <c r="AZ24" s="27">
        <v>10150</v>
      </c>
      <c r="BA24" s="26">
        <f t="shared" si="22"/>
        <v>0</v>
      </c>
      <c r="BB24" s="28">
        <f t="shared" si="23"/>
        <v>42192</v>
      </c>
      <c r="BC24" s="25">
        <v>1.5</v>
      </c>
      <c r="BD24" s="26">
        <f t="shared" si="24"/>
        <v>52740</v>
      </c>
      <c r="BE24" s="27">
        <v>0.5</v>
      </c>
      <c r="BF24" s="26">
        <f t="shared" si="25"/>
        <v>0</v>
      </c>
      <c r="BG24" s="27">
        <v>0.5</v>
      </c>
      <c r="BH24" s="26">
        <f t="shared" si="26"/>
        <v>0</v>
      </c>
      <c r="BI24" s="27">
        <v>0.5</v>
      </c>
      <c r="BJ24" s="26">
        <f t="shared" si="27"/>
        <v>0</v>
      </c>
      <c r="BK24" s="27">
        <v>0.85</v>
      </c>
      <c r="BL24" s="26">
        <f t="shared" si="28"/>
        <v>0</v>
      </c>
      <c r="BM24" s="27">
        <v>4500</v>
      </c>
      <c r="BN24" s="26">
        <f t="shared" si="29"/>
        <v>0</v>
      </c>
      <c r="BO24" s="27">
        <v>7000</v>
      </c>
      <c r="BP24" s="26">
        <f t="shared" si="30"/>
        <v>0</v>
      </c>
      <c r="BQ24" s="28">
        <f t="shared" si="31"/>
        <v>52740</v>
      </c>
      <c r="BR24" s="25">
        <v>1.5</v>
      </c>
      <c r="BS24" s="26">
        <f t="shared" si="32"/>
        <v>52740</v>
      </c>
      <c r="BT24" s="27">
        <v>0.33</v>
      </c>
      <c r="BU24" s="26">
        <f t="shared" si="33"/>
        <v>0</v>
      </c>
      <c r="BV24" s="27">
        <v>0.6</v>
      </c>
      <c r="BW24" s="26">
        <f t="shared" si="34"/>
        <v>0</v>
      </c>
      <c r="BX24" s="27">
        <v>0.7</v>
      </c>
      <c r="BY24" s="26">
        <f t="shared" si="35"/>
        <v>0</v>
      </c>
      <c r="BZ24" s="27">
        <v>1</v>
      </c>
      <c r="CA24" s="26">
        <f t="shared" si="36"/>
        <v>0</v>
      </c>
      <c r="CB24" s="27">
        <v>5500</v>
      </c>
      <c r="CC24" s="26">
        <f t="shared" si="37"/>
        <v>0</v>
      </c>
      <c r="CD24" s="27">
        <v>8000</v>
      </c>
      <c r="CE24" s="26">
        <f t="shared" si="38"/>
        <v>0</v>
      </c>
      <c r="CF24" s="28">
        <f t="shared" si="39"/>
        <v>52740</v>
      </c>
      <c r="CG24" s="9">
        <v>2.1800000000000002</v>
      </c>
      <c r="CH24" s="19">
        <f t="shared" si="40"/>
        <v>76648.800000000003</v>
      </c>
      <c r="CI24" s="7">
        <v>0.62</v>
      </c>
      <c r="CJ24" s="19">
        <f t="shared" si="41"/>
        <v>0</v>
      </c>
      <c r="CK24" s="7">
        <v>0.78</v>
      </c>
      <c r="CL24" s="19">
        <f t="shared" si="42"/>
        <v>0</v>
      </c>
      <c r="CM24" s="7">
        <v>0.78</v>
      </c>
      <c r="CN24" s="19">
        <f t="shared" si="43"/>
        <v>0</v>
      </c>
      <c r="CO24" s="7">
        <v>1.26</v>
      </c>
      <c r="CP24" s="19">
        <f t="shared" si="44"/>
        <v>0</v>
      </c>
      <c r="CQ24" s="7">
        <v>4500</v>
      </c>
      <c r="CR24" s="19">
        <f t="shared" si="45"/>
        <v>0</v>
      </c>
      <c r="CS24" s="7">
        <v>22500</v>
      </c>
      <c r="CT24" s="19">
        <f t="shared" si="46"/>
        <v>0</v>
      </c>
      <c r="CU24" s="23">
        <f t="shared" si="47"/>
        <v>76648.800000000003</v>
      </c>
      <c r="CV24" s="25"/>
      <c r="CW24" s="26">
        <f t="shared" si="48"/>
        <v>0</v>
      </c>
      <c r="CX24" s="27"/>
      <c r="CY24" s="26">
        <f t="shared" si="49"/>
        <v>0</v>
      </c>
      <c r="CZ24" s="27">
        <v>0.8</v>
      </c>
      <c r="DA24" s="26">
        <f t="shared" si="50"/>
        <v>0</v>
      </c>
      <c r="DB24" s="27">
        <v>0.8</v>
      </c>
      <c r="DC24" s="26">
        <f t="shared" si="51"/>
        <v>0</v>
      </c>
      <c r="DD24" s="27">
        <v>1.1499999999999999</v>
      </c>
      <c r="DE24" s="26">
        <f t="shared" si="52"/>
        <v>0</v>
      </c>
      <c r="DF24" s="27">
        <v>6000</v>
      </c>
      <c r="DG24" s="26">
        <f t="shared" si="53"/>
        <v>0</v>
      </c>
      <c r="DH24" s="27">
        <v>9000</v>
      </c>
      <c r="DI24" s="26">
        <f t="shared" si="54"/>
        <v>0</v>
      </c>
      <c r="DJ24" s="28">
        <f t="shared" si="55"/>
        <v>0</v>
      </c>
    </row>
    <row r="25" spans="1:114" x14ac:dyDescent="0.3">
      <c r="A25" s="9">
        <v>23</v>
      </c>
      <c r="B25" s="3" t="s">
        <v>21</v>
      </c>
      <c r="C25" s="7"/>
      <c r="D25" s="7"/>
      <c r="E25" s="7"/>
      <c r="F25" s="7"/>
      <c r="G25" s="7">
        <v>5240</v>
      </c>
      <c r="H25" s="7"/>
      <c r="I25" s="12"/>
      <c r="J25" s="9">
        <v>1.41</v>
      </c>
      <c r="K25" s="19">
        <f t="shared" si="0"/>
        <v>0</v>
      </c>
      <c r="L25" s="7">
        <v>0.83</v>
      </c>
      <c r="M25" s="19">
        <f t="shared" si="1"/>
        <v>0</v>
      </c>
      <c r="N25" s="7">
        <v>0.75</v>
      </c>
      <c r="O25" s="19">
        <f t="shared" si="2"/>
        <v>0</v>
      </c>
      <c r="P25" s="7">
        <v>0.75</v>
      </c>
      <c r="Q25" s="19">
        <f t="shared" si="3"/>
        <v>0</v>
      </c>
      <c r="R25" s="7">
        <v>0.75</v>
      </c>
      <c r="S25" s="19">
        <f t="shared" si="4"/>
        <v>47160</v>
      </c>
      <c r="T25" s="7">
        <v>4000</v>
      </c>
      <c r="U25" s="19">
        <f t="shared" si="5"/>
        <v>0</v>
      </c>
      <c r="V25" s="7">
        <v>7000</v>
      </c>
      <c r="W25" s="19">
        <f t="shared" si="6"/>
        <v>0</v>
      </c>
      <c r="X25" s="23">
        <f t="shared" si="7"/>
        <v>47160</v>
      </c>
      <c r="Y25" s="9">
        <v>1.8</v>
      </c>
      <c r="Z25" s="19">
        <f t="shared" si="8"/>
        <v>0</v>
      </c>
      <c r="AA25" s="7">
        <v>0.75</v>
      </c>
      <c r="AB25" s="19">
        <f t="shared" si="9"/>
        <v>0</v>
      </c>
      <c r="AC25" s="7">
        <v>0.64</v>
      </c>
      <c r="AD25" s="19">
        <f t="shared" si="10"/>
        <v>0</v>
      </c>
      <c r="AE25" s="7">
        <v>1</v>
      </c>
      <c r="AF25" s="19">
        <f t="shared" si="11"/>
        <v>0</v>
      </c>
      <c r="AG25" s="7">
        <v>1</v>
      </c>
      <c r="AH25" s="19">
        <f t="shared" si="12"/>
        <v>62880</v>
      </c>
      <c r="AI25" s="7">
        <v>5950</v>
      </c>
      <c r="AJ25" s="19">
        <f t="shared" si="13"/>
        <v>0</v>
      </c>
      <c r="AK25" s="7">
        <v>14000</v>
      </c>
      <c r="AL25" s="19">
        <f t="shared" si="14"/>
        <v>0</v>
      </c>
      <c r="AM25" s="23">
        <f t="shared" si="15"/>
        <v>62880</v>
      </c>
      <c r="AN25" s="25">
        <v>1.2</v>
      </c>
      <c r="AO25" s="26">
        <f t="shared" si="16"/>
        <v>0</v>
      </c>
      <c r="AP25" s="27">
        <v>0.4</v>
      </c>
      <c r="AQ25" s="26">
        <f t="shared" si="17"/>
        <v>0</v>
      </c>
      <c r="AR25" s="27">
        <v>0.4</v>
      </c>
      <c r="AS25" s="26">
        <f t="shared" si="18"/>
        <v>0</v>
      </c>
      <c r="AT25" s="27">
        <v>0.65</v>
      </c>
      <c r="AU25" s="26">
        <f t="shared" si="19"/>
        <v>0</v>
      </c>
      <c r="AV25" s="27">
        <v>0.5</v>
      </c>
      <c r="AW25" s="26">
        <f t="shared" si="20"/>
        <v>31440</v>
      </c>
      <c r="AX25" s="27">
        <v>6750</v>
      </c>
      <c r="AY25" s="26">
        <f t="shared" si="21"/>
        <v>0</v>
      </c>
      <c r="AZ25" s="27">
        <v>10150</v>
      </c>
      <c r="BA25" s="26">
        <f t="shared" si="22"/>
        <v>0</v>
      </c>
      <c r="BB25" s="28">
        <f t="shared" si="23"/>
        <v>31440</v>
      </c>
      <c r="BC25" s="9">
        <v>1.5</v>
      </c>
      <c r="BD25" s="19">
        <f t="shared" si="24"/>
        <v>0</v>
      </c>
      <c r="BE25" s="7">
        <v>0.5</v>
      </c>
      <c r="BF25" s="19">
        <f t="shared" si="25"/>
        <v>0</v>
      </c>
      <c r="BG25" s="7">
        <v>0.5</v>
      </c>
      <c r="BH25" s="19">
        <f t="shared" si="26"/>
        <v>0</v>
      </c>
      <c r="BI25" s="7">
        <v>0.5</v>
      </c>
      <c r="BJ25" s="19">
        <f t="shared" si="27"/>
        <v>0</v>
      </c>
      <c r="BK25" s="7">
        <v>0.85</v>
      </c>
      <c r="BL25" s="19">
        <f t="shared" si="28"/>
        <v>53447.999999999993</v>
      </c>
      <c r="BM25" s="7">
        <v>4500</v>
      </c>
      <c r="BN25" s="19">
        <f t="shared" si="29"/>
        <v>0</v>
      </c>
      <c r="BO25" s="7">
        <v>7000</v>
      </c>
      <c r="BP25" s="19">
        <f t="shared" si="30"/>
        <v>0</v>
      </c>
      <c r="BQ25" s="23">
        <f t="shared" si="31"/>
        <v>53447.999999999993</v>
      </c>
      <c r="BR25" s="9"/>
      <c r="BS25" s="19">
        <f t="shared" si="32"/>
        <v>0</v>
      </c>
      <c r="BT25" s="7">
        <v>0.33</v>
      </c>
      <c r="BU25" s="19">
        <f t="shared" si="33"/>
        <v>0</v>
      </c>
      <c r="BV25" s="7">
        <v>0.6</v>
      </c>
      <c r="BW25" s="19">
        <f t="shared" si="34"/>
        <v>0</v>
      </c>
      <c r="BX25" s="7">
        <v>0.7</v>
      </c>
      <c r="BY25" s="19">
        <f t="shared" si="35"/>
        <v>0</v>
      </c>
      <c r="BZ25" s="7">
        <v>1</v>
      </c>
      <c r="CA25" s="19">
        <f t="shared" si="36"/>
        <v>62880</v>
      </c>
      <c r="CB25" s="7">
        <v>5500</v>
      </c>
      <c r="CC25" s="19">
        <f t="shared" si="37"/>
        <v>0</v>
      </c>
      <c r="CD25" s="7">
        <v>8000</v>
      </c>
      <c r="CE25" s="19">
        <f t="shared" si="38"/>
        <v>0</v>
      </c>
      <c r="CF25" s="23">
        <f t="shared" si="39"/>
        <v>62880</v>
      </c>
      <c r="CG25" s="25">
        <v>2.1800000000000002</v>
      </c>
      <c r="CH25" s="26">
        <f t="shared" si="40"/>
        <v>0</v>
      </c>
      <c r="CI25" s="27">
        <v>0.62</v>
      </c>
      <c r="CJ25" s="26">
        <f t="shared" si="41"/>
        <v>0</v>
      </c>
      <c r="CK25" s="27">
        <v>0.78</v>
      </c>
      <c r="CL25" s="26">
        <f t="shared" si="42"/>
        <v>0</v>
      </c>
      <c r="CM25" s="27">
        <v>0.78</v>
      </c>
      <c r="CN25" s="26">
        <f t="shared" si="43"/>
        <v>0</v>
      </c>
      <c r="CO25" s="27">
        <v>1.26</v>
      </c>
      <c r="CP25" s="26">
        <f t="shared" si="44"/>
        <v>79228.799999999988</v>
      </c>
      <c r="CQ25" s="27">
        <v>4500</v>
      </c>
      <c r="CR25" s="26">
        <f t="shared" si="45"/>
        <v>0</v>
      </c>
      <c r="CS25" s="27">
        <v>22500</v>
      </c>
      <c r="CT25" s="26">
        <f t="shared" si="46"/>
        <v>0</v>
      </c>
      <c r="CU25" s="28">
        <f t="shared" si="47"/>
        <v>79228.799999999988</v>
      </c>
      <c r="CV25" s="9"/>
      <c r="CW25" s="19">
        <f t="shared" si="48"/>
        <v>0</v>
      </c>
      <c r="CX25" s="7"/>
      <c r="CY25" s="19">
        <f t="shared" si="49"/>
        <v>0</v>
      </c>
      <c r="CZ25" s="7">
        <v>0.8</v>
      </c>
      <c r="DA25" s="19">
        <f t="shared" si="50"/>
        <v>0</v>
      </c>
      <c r="DB25" s="7">
        <v>0.8</v>
      </c>
      <c r="DC25" s="19">
        <f t="shared" si="51"/>
        <v>0</v>
      </c>
      <c r="DD25" s="7">
        <v>1.1499999999999999</v>
      </c>
      <c r="DE25" s="19">
        <f t="shared" si="52"/>
        <v>72311.999999999985</v>
      </c>
      <c r="DF25" s="7">
        <v>6000</v>
      </c>
      <c r="DG25" s="19">
        <f t="shared" si="53"/>
        <v>0</v>
      </c>
      <c r="DH25" s="7">
        <v>9000</v>
      </c>
      <c r="DI25" s="19">
        <f t="shared" si="54"/>
        <v>0</v>
      </c>
      <c r="DJ25" s="23">
        <f t="shared" si="55"/>
        <v>72311.999999999985</v>
      </c>
    </row>
    <row r="26" spans="1:114" x14ac:dyDescent="0.3">
      <c r="A26" s="9">
        <v>24</v>
      </c>
      <c r="B26" s="3" t="s">
        <v>22</v>
      </c>
      <c r="C26" s="7">
        <v>32340</v>
      </c>
      <c r="D26" s="7"/>
      <c r="E26" s="7"/>
      <c r="F26" s="7"/>
      <c r="G26" s="7"/>
      <c r="H26" s="7"/>
      <c r="I26" s="12"/>
      <c r="J26" s="9">
        <v>1.41</v>
      </c>
      <c r="K26" s="19">
        <f t="shared" si="0"/>
        <v>45599.399999999994</v>
      </c>
      <c r="L26" s="7">
        <v>0.83</v>
      </c>
      <c r="M26" s="19">
        <f t="shared" si="1"/>
        <v>0</v>
      </c>
      <c r="N26" s="7">
        <v>0.75</v>
      </c>
      <c r="O26" s="19">
        <f t="shared" si="2"/>
        <v>0</v>
      </c>
      <c r="P26" s="7">
        <v>0.75</v>
      </c>
      <c r="Q26" s="19">
        <f t="shared" si="3"/>
        <v>0</v>
      </c>
      <c r="R26" s="7">
        <v>0.75</v>
      </c>
      <c r="S26" s="19">
        <f t="shared" si="4"/>
        <v>0</v>
      </c>
      <c r="T26" s="7">
        <v>4000</v>
      </c>
      <c r="U26" s="19">
        <f t="shared" si="5"/>
        <v>0</v>
      </c>
      <c r="V26" s="7">
        <v>7000</v>
      </c>
      <c r="W26" s="19">
        <f t="shared" si="6"/>
        <v>0</v>
      </c>
      <c r="X26" s="23">
        <f t="shared" si="7"/>
        <v>45599.399999999994</v>
      </c>
      <c r="Y26" s="9">
        <v>1.8</v>
      </c>
      <c r="Z26" s="19">
        <f t="shared" si="8"/>
        <v>58212</v>
      </c>
      <c r="AA26" s="7">
        <v>0.75</v>
      </c>
      <c r="AB26" s="19">
        <f t="shared" si="9"/>
        <v>0</v>
      </c>
      <c r="AC26" s="7">
        <v>0.64</v>
      </c>
      <c r="AD26" s="19">
        <f t="shared" si="10"/>
        <v>0</v>
      </c>
      <c r="AE26" s="7">
        <v>1</v>
      </c>
      <c r="AF26" s="19">
        <f t="shared" si="11"/>
        <v>0</v>
      </c>
      <c r="AG26" s="7">
        <v>1</v>
      </c>
      <c r="AH26" s="19">
        <f t="shared" si="12"/>
        <v>0</v>
      </c>
      <c r="AI26" s="7">
        <v>5950</v>
      </c>
      <c r="AJ26" s="19">
        <f t="shared" si="13"/>
        <v>0</v>
      </c>
      <c r="AK26" s="7">
        <v>14000</v>
      </c>
      <c r="AL26" s="19">
        <f t="shared" si="14"/>
        <v>0</v>
      </c>
      <c r="AM26" s="23">
        <f t="shared" si="15"/>
        <v>58212</v>
      </c>
      <c r="AN26" s="25">
        <v>1.2</v>
      </c>
      <c r="AO26" s="26">
        <f t="shared" si="16"/>
        <v>38808</v>
      </c>
      <c r="AP26" s="27">
        <v>0.4</v>
      </c>
      <c r="AQ26" s="26">
        <f t="shared" si="17"/>
        <v>0</v>
      </c>
      <c r="AR26" s="27">
        <v>0.4</v>
      </c>
      <c r="AS26" s="26">
        <f t="shared" si="18"/>
        <v>0</v>
      </c>
      <c r="AT26" s="27">
        <v>0.65</v>
      </c>
      <c r="AU26" s="26">
        <f t="shared" si="19"/>
        <v>0</v>
      </c>
      <c r="AV26" s="27">
        <v>0.5</v>
      </c>
      <c r="AW26" s="26">
        <f t="shared" si="20"/>
        <v>0</v>
      </c>
      <c r="AX26" s="27">
        <v>6750</v>
      </c>
      <c r="AY26" s="26">
        <f t="shared" si="21"/>
        <v>0</v>
      </c>
      <c r="AZ26" s="27">
        <v>10150</v>
      </c>
      <c r="BA26" s="26">
        <f t="shared" si="22"/>
        <v>0</v>
      </c>
      <c r="BB26" s="28">
        <f t="shared" si="23"/>
        <v>38808</v>
      </c>
      <c r="BC26" s="25">
        <v>1.5</v>
      </c>
      <c r="BD26" s="26">
        <f t="shared" si="24"/>
        <v>48510</v>
      </c>
      <c r="BE26" s="27">
        <v>0.5</v>
      </c>
      <c r="BF26" s="26">
        <f t="shared" si="25"/>
        <v>0</v>
      </c>
      <c r="BG26" s="27">
        <v>0.5</v>
      </c>
      <c r="BH26" s="26">
        <f t="shared" si="26"/>
        <v>0</v>
      </c>
      <c r="BI26" s="27">
        <v>0.5</v>
      </c>
      <c r="BJ26" s="26">
        <f t="shared" si="27"/>
        <v>0</v>
      </c>
      <c r="BK26" s="27">
        <v>0.85</v>
      </c>
      <c r="BL26" s="26">
        <f t="shared" si="28"/>
        <v>0</v>
      </c>
      <c r="BM26" s="27">
        <v>4500</v>
      </c>
      <c r="BN26" s="26">
        <f t="shared" si="29"/>
        <v>0</v>
      </c>
      <c r="BO26" s="27">
        <v>7000</v>
      </c>
      <c r="BP26" s="26">
        <f t="shared" si="30"/>
        <v>0</v>
      </c>
      <c r="BQ26" s="28">
        <f t="shared" si="31"/>
        <v>48510</v>
      </c>
      <c r="BR26" s="25">
        <v>1.5</v>
      </c>
      <c r="BS26" s="26">
        <f t="shared" si="32"/>
        <v>48510</v>
      </c>
      <c r="BT26" s="27">
        <v>0.33</v>
      </c>
      <c r="BU26" s="26">
        <f t="shared" si="33"/>
        <v>0</v>
      </c>
      <c r="BV26" s="27">
        <v>0.6</v>
      </c>
      <c r="BW26" s="26">
        <f t="shared" si="34"/>
        <v>0</v>
      </c>
      <c r="BX26" s="27">
        <v>0.7</v>
      </c>
      <c r="BY26" s="26">
        <f t="shared" si="35"/>
        <v>0</v>
      </c>
      <c r="BZ26" s="27">
        <v>1</v>
      </c>
      <c r="CA26" s="26">
        <f t="shared" si="36"/>
        <v>0</v>
      </c>
      <c r="CB26" s="27">
        <v>5500</v>
      </c>
      <c r="CC26" s="26">
        <f t="shared" si="37"/>
        <v>0</v>
      </c>
      <c r="CD26" s="27">
        <v>8000</v>
      </c>
      <c r="CE26" s="26">
        <f t="shared" si="38"/>
        <v>0</v>
      </c>
      <c r="CF26" s="28">
        <f t="shared" si="39"/>
        <v>48510</v>
      </c>
      <c r="CG26" s="25">
        <v>2.1800000000000002</v>
      </c>
      <c r="CH26" s="26">
        <f t="shared" si="40"/>
        <v>70501.200000000012</v>
      </c>
      <c r="CI26" s="27">
        <v>0.62</v>
      </c>
      <c r="CJ26" s="26">
        <f t="shared" si="41"/>
        <v>0</v>
      </c>
      <c r="CK26" s="27">
        <v>0.78</v>
      </c>
      <c r="CL26" s="26">
        <f t="shared" si="42"/>
        <v>0</v>
      </c>
      <c r="CM26" s="27">
        <v>0.78</v>
      </c>
      <c r="CN26" s="26">
        <f t="shared" si="43"/>
        <v>0</v>
      </c>
      <c r="CO26" s="27">
        <v>1.26</v>
      </c>
      <c r="CP26" s="26">
        <f t="shared" si="44"/>
        <v>0</v>
      </c>
      <c r="CQ26" s="27">
        <v>4500</v>
      </c>
      <c r="CR26" s="26">
        <f t="shared" si="45"/>
        <v>0</v>
      </c>
      <c r="CS26" s="27">
        <v>22500</v>
      </c>
      <c r="CT26" s="26">
        <f t="shared" si="46"/>
        <v>0</v>
      </c>
      <c r="CU26" s="28">
        <f t="shared" si="47"/>
        <v>70501.200000000012</v>
      </c>
      <c r="CV26" s="25"/>
      <c r="CW26" s="26">
        <f t="shared" si="48"/>
        <v>0</v>
      </c>
      <c r="CX26" s="27"/>
      <c r="CY26" s="26">
        <f t="shared" si="49"/>
        <v>0</v>
      </c>
      <c r="CZ26" s="27">
        <v>0.8</v>
      </c>
      <c r="DA26" s="26">
        <f t="shared" si="50"/>
        <v>0</v>
      </c>
      <c r="DB26" s="27">
        <v>0.8</v>
      </c>
      <c r="DC26" s="26">
        <f t="shared" si="51"/>
        <v>0</v>
      </c>
      <c r="DD26" s="27">
        <v>1.1499999999999999</v>
      </c>
      <c r="DE26" s="26">
        <f t="shared" si="52"/>
        <v>0</v>
      </c>
      <c r="DF26" s="27">
        <v>6000</v>
      </c>
      <c r="DG26" s="26">
        <f t="shared" si="53"/>
        <v>0</v>
      </c>
      <c r="DH26" s="27">
        <v>9000</v>
      </c>
      <c r="DI26" s="26">
        <f t="shared" si="54"/>
        <v>0</v>
      </c>
      <c r="DJ26" s="28">
        <f t="shared" si="55"/>
        <v>0</v>
      </c>
    </row>
    <row r="27" spans="1:114" x14ac:dyDescent="0.3">
      <c r="A27" s="9">
        <v>25</v>
      </c>
      <c r="B27" s="3" t="s">
        <v>23</v>
      </c>
      <c r="C27" s="7"/>
      <c r="D27" s="7"/>
      <c r="E27" s="7"/>
      <c r="F27" s="7"/>
      <c r="G27" s="7">
        <v>3600</v>
      </c>
      <c r="H27" s="7"/>
      <c r="I27" s="12"/>
      <c r="J27" s="9">
        <v>1.41</v>
      </c>
      <c r="K27" s="19">
        <f t="shared" si="0"/>
        <v>0</v>
      </c>
      <c r="L27" s="7">
        <v>0.83</v>
      </c>
      <c r="M27" s="19">
        <f t="shared" si="1"/>
        <v>0</v>
      </c>
      <c r="N27" s="7">
        <v>0.75</v>
      </c>
      <c r="O27" s="19">
        <f t="shared" si="2"/>
        <v>0</v>
      </c>
      <c r="P27" s="7">
        <v>0.75</v>
      </c>
      <c r="Q27" s="19">
        <f t="shared" si="3"/>
        <v>0</v>
      </c>
      <c r="R27" s="7">
        <v>0.75</v>
      </c>
      <c r="S27" s="19">
        <f t="shared" si="4"/>
        <v>32400</v>
      </c>
      <c r="T27" s="7">
        <v>4000</v>
      </c>
      <c r="U27" s="19">
        <f t="shared" si="5"/>
        <v>0</v>
      </c>
      <c r="V27" s="7">
        <v>7000</v>
      </c>
      <c r="W27" s="19">
        <f t="shared" si="6"/>
        <v>0</v>
      </c>
      <c r="X27" s="23">
        <f t="shared" si="7"/>
        <v>32400</v>
      </c>
      <c r="Y27" s="9">
        <v>1.8</v>
      </c>
      <c r="Z27" s="19">
        <f t="shared" si="8"/>
        <v>0</v>
      </c>
      <c r="AA27" s="7">
        <v>0.75</v>
      </c>
      <c r="AB27" s="19">
        <f t="shared" si="9"/>
        <v>0</v>
      </c>
      <c r="AC27" s="7">
        <v>0.64</v>
      </c>
      <c r="AD27" s="19">
        <f t="shared" si="10"/>
        <v>0</v>
      </c>
      <c r="AE27" s="7">
        <v>1</v>
      </c>
      <c r="AF27" s="19">
        <f t="shared" si="11"/>
        <v>0</v>
      </c>
      <c r="AG27" s="7">
        <v>1</v>
      </c>
      <c r="AH27" s="19">
        <f t="shared" si="12"/>
        <v>43200</v>
      </c>
      <c r="AI27" s="7">
        <v>5950</v>
      </c>
      <c r="AJ27" s="19">
        <f t="shared" si="13"/>
        <v>0</v>
      </c>
      <c r="AK27" s="7">
        <v>14000</v>
      </c>
      <c r="AL27" s="19">
        <f t="shared" si="14"/>
        <v>0</v>
      </c>
      <c r="AM27" s="23">
        <f t="shared" si="15"/>
        <v>43200</v>
      </c>
      <c r="AN27" s="25">
        <v>1.2</v>
      </c>
      <c r="AO27" s="26">
        <f t="shared" si="16"/>
        <v>0</v>
      </c>
      <c r="AP27" s="27">
        <v>0.4</v>
      </c>
      <c r="AQ27" s="26">
        <f t="shared" si="17"/>
        <v>0</v>
      </c>
      <c r="AR27" s="27">
        <v>0.4</v>
      </c>
      <c r="AS27" s="26">
        <f t="shared" si="18"/>
        <v>0</v>
      </c>
      <c r="AT27" s="27">
        <v>0.65</v>
      </c>
      <c r="AU27" s="26">
        <f t="shared" si="19"/>
        <v>0</v>
      </c>
      <c r="AV27" s="27">
        <v>0.5</v>
      </c>
      <c r="AW27" s="26">
        <f t="shared" si="20"/>
        <v>21600</v>
      </c>
      <c r="AX27" s="27">
        <v>6750</v>
      </c>
      <c r="AY27" s="26">
        <f t="shared" si="21"/>
        <v>0</v>
      </c>
      <c r="AZ27" s="27">
        <v>10150</v>
      </c>
      <c r="BA27" s="26">
        <f t="shared" si="22"/>
        <v>0</v>
      </c>
      <c r="BB27" s="28">
        <f t="shared" si="23"/>
        <v>21600</v>
      </c>
      <c r="BC27" s="25">
        <v>1.5</v>
      </c>
      <c r="BD27" s="26">
        <f t="shared" si="24"/>
        <v>0</v>
      </c>
      <c r="BE27" s="27">
        <v>0.5</v>
      </c>
      <c r="BF27" s="26">
        <f t="shared" si="25"/>
        <v>0</v>
      </c>
      <c r="BG27" s="27">
        <v>0.5</v>
      </c>
      <c r="BH27" s="26">
        <f t="shared" si="26"/>
        <v>0</v>
      </c>
      <c r="BI27" s="27">
        <v>0.5</v>
      </c>
      <c r="BJ27" s="26">
        <f t="shared" si="27"/>
        <v>0</v>
      </c>
      <c r="BK27" s="27">
        <v>0.85</v>
      </c>
      <c r="BL27" s="26">
        <f t="shared" si="28"/>
        <v>36720</v>
      </c>
      <c r="BM27" s="27">
        <v>4500</v>
      </c>
      <c r="BN27" s="26">
        <f t="shared" si="29"/>
        <v>0</v>
      </c>
      <c r="BO27" s="27">
        <v>7000</v>
      </c>
      <c r="BP27" s="26">
        <f t="shared" si="30"/>
        <v>0</v>
      </c>
      <c r="BQ27" s="28">
        <f t="shared" si="31"/>
        <v>36720</v>
      </c>
      <c r="BR27" s="25"/>
      <c r="BS27" s="26">
        <f t="shared" si="32"/>
        <v>0</v>
      </c>
      <c r="BT27" s="27">
        <v>0.33</v>
      </c>
      <c r="BU27" s="26">
        <f t="shared" si="33"/>
        <v>0</v>
      </c>
      <c r="BV27" s="27">
        <v>0.6</v>
      </c>
      <c r="BW27" s="26">
        <f t="shared" si="34"/>
        <v>0</v>
      </c>
      <c r="BX27" s="27">
        <v>0.7</v>
      </c>
      <c r="BY27" s="26">
        <f t="shared" si="35"/>
        <v>0</v>
      </c>
      <c r="BZ27" s="27">
        <v>1</v>
      </c>
      <c r="CA27" s="26">
        <f t="shared" si="36"/>
        <v>43200</v>
      </c>
      <c r="CB27" s="27">
        <v>5500</v>
      </c>
      <c r="CC27" s="26">
        <f t="shared" si="37"/>
        <v>0</v>
      </c>
      <c r="CD27" s="27">
        <v>8000</v>
      </c>
      <c r="CE27" s="26">
        <f t="shared" si="38"/>
        <v>0</v>
      </c>
      <c r="CF27" s="28">
        <f t="shared" si="39"/>
        <v>43200</v>
      </c>
      <c r="CG27" s="25">
        <v>2.1800000000000002</v>
      </c>
      <c r="CH27" s="26">
        <f t="shared" si="40"/>
        <v>0</v>
      </c>
      <c r="CI27" s="27">
        <v>0.62</v>
      </c>
      <c r="CJ27" s="26">
        <f t="shared" si="41"/>
        <v>0</v>
      </c>
      <c r="CK27" s="27">
        <v>0.78</v>
      </c>
      <c r="CL27" s="26">
        <f t="shared" si="42"/>
        <v>0</v>
      </c>
      <c r="CM27" s="27">
        <v>0.78</v>
      </c>
      <c r="CN27" s="26">
        <f t="shared" si="43"/>
        <v>0</v>
      </c>
      <c r="CO27" s="27">
        <v>1.26</v>
      </c>
      <c r="CP27" s="26">
        <f t="shared" si="44"/>
        <v>54432</v>
      </c>
      <c r="CQ27" s="27">
        <v>4500</v>
      </c>
      <c r="CR27" s="26">
        <f t="shared" si="45"/>
        <v>0</v>
      </c>
      <c r="CS27" s="27">
        <v>22500</v>
      </c>
      <c r="CT27" s="26">
        <f t="shared" si="46"/>
        <v>0</v>
      </c>
      <c r="CU27" s="28">
        <f t="shared" si="47"/>
        <v>54432</v>
      </c>
      <c r="CV27" s="25"/>
      <c r="CW27" s="26">
        <f t="shared" si="48"/>
        <v>0</v>
      </c>
      <c r="CX27" s="27"/>
      <c r="CY27" s="26">
        <f t="shared" si="49"/>
        <v>0</v>
      </c>
      <c r="CZ27" s="27">
        <v>0.8</v>
      </c>
      <c r="DA27" s="26">
        <f t="shared" si="50"/>
        <v>0</v>
      </c>
      <c r="DB27" s="27">
        <v>0.8</v>
      </c>
      <c r="DC27" s="26">
        <f t="shared" si="51"/>
        <v>0</v>
      </c>
      <c r="DD27" s="27">
        <v>1.1499999999999999</v>
      </c>
      <c r="DE27" s="26">
        <f t="shared" si="52"/>
        <v>49680</v>
      </c>
      <c r="DF27" s="27">
        <v>6000</v>
      </c>
      <c r="DG27" s="26">
        <f t="shared" si="53"/>
        <v>0</v>
      </c>
      <c r="DH27" s="27">
        <v>9000</v>
      </c>
      <c r="DI27" s="26">
        <f t="shared" si="54"/>
        <v>0</v>
      </c>
      <c r="DJ27" s="28">
        <f t="shared" si="55"/>
        <v>49680</v>
      </c>
    </row>
    <row r="28" spans="1:114" x14ac:dyDescent="0.3">
      <c r="A28" s="9">
        <v>26</v>
      </c>
      <c r="B28" s="3" t="s">
        <v>24</v>
      </c>
      <c r="C28" s="7"/>
      <c r="D28" s="7">
        <v>5040</v>
      </c>
      <c r="E28" s="7"/>
      <c r="F28" s="7"/>
      <c r="G28" s="7"/>
      <c r="H28" s="7"/>
      <c r="I28" s="12"/>
      <c r="J28" s="9">
        <v>1.41</v>
      </c>
      <c r="K28" s="19">
        <f t="shared" si="0"/>
        <v>0</v>
      </c>
      <c r="L28" s="7">
        <v>0.83</v>
      </c>
      <c r="M28" s="19">
        <f t="shared" si="1"/>
        <v>4183.2</v>
      </c>
      <c r="N28" s="7">
        <v>0.75</v>
      </c>
      <c r="O28" s="19">
        <f t="shared" si="2"/>
        <v>0</v>
      </c>
      <c r="P28" s="7">
        <v>0.75</v>
      </c>
      <c r="Q28" s="19">
        <f t="shared" si="3"/>
        <v>0</v>
      </c>
      <c r="R28" s="7">
        <v>0.75</v>
      </c>
      <c r="S28" s="19">
        <f t="shared" si="4"/>
        <v>0</v>
      </c>
      <c r="T28" s="7">
        <v>4000</v>
      </c>
      <c r="U28" s="19">
        <f t="shared" si="5"/>
        <v>0</v>
      </c>
      <c r="V28" s="7">
        <v>7000</v>
      </c>
      <c r="W28" s="19">
        <f t="shared" si="6"/>
        <v>0</v>
      </c>
      <c r="X28" s="23">
        <f t="shared" si="7"/>
        <v>4183.2</v>
      </c>
      <c r="Y28" s="9">
        <v>1.8</v>
      </c>
      <c r="Z28" s="19">
        <f t="shared" si="8"/>
        <v>0</v>
      </c>
      <c r="AA28" s="7">
        <v>0.75</v>
      </c>
      <c r="AB28" s="19">
        <f t="shared" si="9"/>
        <v>3780</v>
      </c>
      <c r="AC28" s="7">
        <v>0.64</v>
      </c>
      <c r="AD28" s="19">
        <f t="shared" si="10"/>
        <v>0</v>
      </c>
      <c r="AE28" s="7">
        <v>1</v>
      </c>
      <c r="AF28" s="19">
        <f t="shared" si="11"/>
        <v>0</v>
      </c>
      <c r="AG28" s="7">
        <v>1</v>
      </c>
      <c r="AH28" s="19">
        <f t="shared" si="12"/>
        <v>0</v>
      </c>
      <c r="AI28" s="7">
        <v>5950</v>
      </c>
      <c r="AJ28" s="19">
        <f t="shared" si="13"/>
        <v>0</v>
      </c>
      <c r="AK28" s="7">
        <v>14000</v>
      </c>
      <c r="AL28" s="19">
        <f t="shared" si="14"/>
        <v>0</v>
      </c>
      <c r="AM28" s="23">
        <f t="shared" si="15"/>
        <v>3780</v>
      </c>
      <c r="AN28" s="25">
        <v>1.2</v>
      </c>
      <c r="AO28" s="26">
        <f t="shared" si="16"/>
        <v>0</v>
      </c>
      <c r="AP28" s="27">
        <v>0.4</v>
      </c>
      <c r="AQ28" s="26">
        <f t="shared" si="17"/>
        <v>2016</v>
      </c>
      <c r="AR28" s="27">
        <v>0.4</v>
      </c>
      <c r="AS28" s="26">
        <f t="shared" si="18"/>
        <v>0</v>
      </c>
      <c r="AT28" s="27">
        <v>0.65</v>
      </c>
      <c r="AU28" s="26">
        <f t="shared" si="19"/>
        <v>0</v>
      </c>
      <c r="AV28" s="27">
        <v>0.5</v>
      </c>
      <c r="AW28" s="26">
        <f t="shared" si="20"/>
        <v>0</v>
      </c>
      <c r="AX28" s="27">
        <v>6750</v>
      </c>
      <c r="AY28" s="26">
        <f t="shared" si="21"/>
        <v>0</v>
      </c>
      <c r="AZ28" s="27">
        <v>10150</v>
      </c>
      <c r="BA28" s="26">
        <f t="shared" si="22"/>
        <v>0</v>
      </c>
      <c r="BB28" s="28">
        <f t="shared" si="23"/>
        <v>2016</v>
      </c>
      <c r="BC28" s="25">
        <v>1.5</v>
      </c>
      <c r="BD28" s="26">
        <f t="shared" si="24"/>
        <v>0</v>
      </c>
      <c r="BE28" s="27">
        <v>0.5</v>
      </c>
      <c r="BF28" s="26">
        <f t="shared" si="25"/>
        <v>2520</v>
      </c>
      <c r="BG28" s="27">
        <v>0.5</v>
      </c>
      <c r="BH28" s="26">
        <f t="shared" si="26"/>
        <v>0</v>
      </c>
      <c r="BI28" s="27">
        <v>0.5</v>
      </c>
      <c r="BJ28" s="26">
        <f t="shared" si="27"/>
        <v>0</v>
      </c>
      <c r="BK28" s="27">
        <v>0.85</v>
      </c>
      <c r="BL28" s="26">
        <f t="shared" si="28"/>
        <v>0</v>
      </c>
      <c r="BM28" s="27">
        <v>4500</v>
      </c>
      <c r="BN28" s="26">
        <f t="shared" si="29"/>
        <v>0</v>
      </c>
      <c r="BO28" s="27">
        <v>7000</v>
      </c>
      <c r="BP28" s="26">
        <f t="shared" si="30"/>
        <v>0</v>
      </c>
      <c r="BQ28" s="28">
        <f t="shared" si="31"/>
        <v>2520</v>
      </c>
      <c r="BR28" s="25"/>
      <c r="BS28" s="26">
        <f t="shared" si="32"/>
        <v>0</v>
      </c>
      <c r="BT28" s="27">
        <v>0.33</v>
      </c>
      <c r="BU28" s="26">
        <f t="shared" si="33"/>
        <v>1663.2</v>
      </c>
      <c r="BV28" s="27">
        <v>0.6</v>
      </c>
      <c r="BW28" s="26">
        <f t="shared" si="34"/>
        <v>0</v>
      </c>
      <c r="BX28" s="27">
        <v>0.7</v>
      </c>
      <c r="BY28" s="26">
        <f t="shared" si="35"/>
        <v>0</v>
      </c>
      <c r="BZ28" s="27">
        <v>1</v>
      </c>
      <c r="CA28" s="26">
        <f t="shared" si="36"/>
        <v>0</v>
      </c>
      <c r="CB28" s="27">
        <v>5500</v>
      </c>
      <c r="CC28" s="26">
        <f t="shared" si="37"/>
        <v>0</v>
      </c>
      <c r="CD28" s="27">
        <v>8000</v>
      </c>
      <c r="CE28" s="26">
        <f t="shared" si="38"/>
        <v>0</v>
      </c>
      <c r="CF28" s="28">
        <f t="shared" si="39"/>
        <v>1663.2</v>
      </c>
      <c r="CG28" s="25">
        <v>2.1800000000000002</v>
      </c>
      <c r="CH28" s="26">
        <f t="shared" si="40"/>
        <v>0</v>
      </c>
      <c r="CI28" s="27">
        <v>0.62</v>
      </c>
      <c r="CJ28" s="26">
        <f t="shared" si="41"/>
        <v>3124.8</v>
      </c>
      <c r="CK28" s="27">
        <v>0.78</v>
      </c>
      <c r="CL28" s="26">
        <f t="shared" si="42"/>
        <v>0</v>
      </c>
      <c r="CM28" s="27">
        <v>0.78</v>
      </c>
      <c r="CN28" s="26">
        <f t="shared" si="43"/>
        <v>0</v>
      </c>
      <c r="CO28" s="27">
        <v>1.26</v>
      </c>
      <c r="CP28" s="26">
        <f t="shared" si="44"/>
        <v>0</v>
      </c>
      <c r="CQ28" s="27">
        <v>4500</v>
      </c>
      <c r="CR28" s="26">
        <f t="shared" si="45"/>
        <v>0</v>
      </c>
      <c r="CS28" s="27">
        <v>22500</v>
      </c>
      <c r="CT28" s="26">
        <f t="shared" si="46"/>
        <v>0</v>
      </c>
      <c r="CU28" s="28">
        <f t="shared" si="47"/>
        <v>3124.8</v>
      </c>
      <c r="CV28" s="25"/>
      <c r="CW28" s="26">
        <f t="shared" si="48"/>
        <v>0</v>
      </c>
      <c r="CX28" s="27"/>
      <c r="CY28" s="26">
        <f t="shared" si="49"/>
        <v>0</v>
      </c>
      <c r="CZ28" s="27">
        <v>0.8</v>
      </c>
      <c r="DA28" s="26">
        <f t="shared" si="50"/>
        <v>0</v>
      </c>
      <c r="DB28" s="27">
        <v>0.8</v>
      </c>
      <c r="DC28" s="26">
        <f t="shared" si="51"/>
        <v>0</v>
      </c>
      <c r="DD28" s="27">
        <v>1.1499999999999999</v>
      </c>
      <c r="DE28" s="26">
        <f t="shared" si="52"/>
        <v>0</v>
      </c>
      <c r="DF28" s="27">
        <v>6000</v>
      </c>
      <c r="DG28" s="26">
        <f t="shared" si="53"/>
        <v>0</v>
      </c>
      <c r="DH28" s="27">
        <v>9000</v>
      </c>
      <c r="DI28" s="26">
        <f t="shared" si="54"/>
        <v>0</v>
      </c>
      <c r="DJ28" s="28">
        <f t="shared" si="55"/>
        <v>0</v>
      </c>
    </row>
    <row r="29" spans="1:114" x14ac:dyDescent="0.3">
      <c r="A29" s="9">
        <v>27</v>
      </c>
      <c r="B29" s="3" t="s">
        <v>71</v>
      </c>
      <c r="C29" s="7">
        <v>7980</v>
      </c>
      <c r="D29" s="7"/>
      <c r="E29" s="7"/>
      <c r="F29" s="7"/>
      <c r="G29" s="7"/>
      <c r="H29" s="7"/>
      <c r="I29" s="12"/>
      <c r="J29" s="9">
        <v>1.41</v>
      </c>
      <c r="K29" s="19">
        <f t="shared" si="0"/>
        <v>11251.8</v>
      </c>
      <c r="L29" s="7">
        <v>0.83</v>
      </c>
      <c r="M29" s="19">
        <f t="shared" si="1"/>
        <v>0</v>
      </c>
      <c r="N29" s="7">
        <v>0.75</v>
      </c>
      <c r="O29" s="19">
        <f t="shared" si="2"/>
        <v>0</v>
      </c>
      <c r="P29" s="7">
        <v>0.75</v>
      </c>
      <c r="Q29" s="19">
        <f t="shared" si="3"/>
        <v>0</v>
      </c>
      <c r="R29" s="7">
        <v>0.75</v>
      </c>
      <c r="S29" s="19">
        <f t="shared" si="4"/>
        <v>0</v>
      </c>
      <c r="T29" s="7">
        <v>4000</v>
      </c>
      <c r="U29" s="19">
        <f t="shared" si="5"/>
        <v>0</v>
      </c>
      <c r="V29" s="7">
        <v>7000</v>
      </c>
      <c r="W29" s="19">
        <f t="shared" si="6"/>
        <v>0</v>
      </c>
      <c r="X29" s="23">
        <f t="shared" si="7"/>
        <v>11251.8</v>
      </c>
      <c r="Y29" s="9">
        <v>1.8</v>
      </c>
      <c r="Z29" s="19">
        <f t="shared" si="8"/>
        <v>14364</v>
      </c>
      <c r="AA29" s="7">
        <v>0.75</v>
      </c>
      <c r="AB29" s="19">
        <f t="shared" si="9"/>
        <v>0</v>
      </c>
      <c r="AC29" s="7">
        <v>0.64</v>
      </c>
      <c r="AD29" s="19">
        <f t="shared" si="10"/>
        <v>0</v>
      </c>
      <c r="AE29" s="7">
        <v>1</v>
      </c>
      <c r="AF29" s="19">
        <f t="shared" si="11"/>
        <v>0</v>
      </c>
      <c r="AG29" s="7">
        <v>1</v>
      </c>
      <c r="AH29" s="19">
        <f t="shared" si="12"/>
        <v>0</v>
      </c>
      <c r="AI29" s="7">
        <v>5950</v>
      </c>
      <c r="AJ29" s="19">
        <f t="shared" si="13"/>
        <v>0</v>
      </c>
      <c r="AK29" s="7">
        <v>14000</v>
      </c>
      <c r="AL29" s="19">
        <f t="shared" si="14"/>
        <v>0</v>
      </c>
      <c r="AM29" s="23">
        <f t="shared" si="15"/>
        <v>14364</v>
      </c>
      <c r="AN29" s="25">
        <v>1.2</v>
      </c>
      <c r="AO29" s="26">
        <f t="shared" si="16"/>
        <v>9576</v>
      </c>
      <c r="AP29" s="27">
        <v>0.4</v>
      </c>
      <c r="AQ29" s="26">
        <f t="shared" si="17"/>
        <v>0</v>
      </c>
      <c r="AR29" s="27">
        <v>0.4</v>
      </c>
      <c r="AS29" s="26">
        <f t="shared" si="18"/>
        <v>0</v>
      </c>
      <c r="AT29" s="27">
        <v>0.65</v>
      </c>
      <c r="AU29" s="26">
        <f t="shared" si="19"/>
        <v>0</v>
      </c>
      <c r="AV29" s="27">
        <v>0.5</v>
      </c>
      <c r="AW29" s="26">
        <f t="shared" si="20"/>
        <v>0</v>
      </c>
      <c r="AX29" s="27">
        <v>6750</v>
      </c>
      <c r="AY29" s="26">
        <f t="shared" si="21"/>
        <v>0</v>
      </c>
      <c r="AZ29" s="27">
        <v>10150</v>
      </c>
      <c r="BA29" s="26">
        <f t="shared" si="22"/>
        <v>0</v>
      </c>
      <c r="BB29" s="28">
        <f t="shared" si="23"/>
        <v>9576</v>
      </c>
      <c r="BC29" s="25">
        <v>1.5</v>
      </c>
      <c r="BD29" s="26">
        <f t="shared" si="24"/>
        <v>11970</v>
      </c>
      <c r="BE29" s="27">
        <v>0.5</v>
      </c>
      <c r="BF29" s="26">
        <f t="shared" si="25"/>
        <v>0</v>
      </c>
      <c r="BG29" s="27">
        <v>0.5</v>
      </c>
      <c r="BH29" s="26">
        <f t="shared" si="26"/>
        <v>0</v>
      </c>
      <c r="BI29" s="27">
        <v>0.5</v>
      </c>
      <c r="BJ29" s="26">
        <f t="shared" si="27"/>
        <v>0</v>
      </c>
      <c r="BK29" s="27">
        <v>0.85</v>
      </c>
      <c r="BL29" s="26">
        <f t="shared" si="28"/>
        <v>0</v>
      </c>
      <c r="BM29" s="27">
        <v>4500</v>
      </c>
      <c r="BN29" s="26">
        <f t="shared" si="29"/>
        <v>0</v>
      </c>
      <c r="BO29" s="27">
        <v>7000</v>
      </c>
      <c r="BP29" s="26">
        <f t="shared" si="30"/>
        <v>0</v>
      </c>
      <c r="BQ29" s="28">
        <f t="shared" si="31"/>
        <v>11970</v>
      </c>
      <c r="BR29" s="25">
        <v>1.8</v>
      </c>
      <c r="BS29" s="26">
        <f t="shared" si="32"/>
        <v>14364</v>
      </c>
      <c r="BT29" s="27">
        <v>0.33</v>
      </c>
      <c r="BU29" s="26">
        <f t="shared" si="33"/>
        <v>0</v>
      </c>
      <c r="BV29" s="27">
        <v>0.6</v>
      </c>
      <c r="BW29" s="26">
        <f t="shared" si="34"/>
        <v>0</v>
      </c>
      <c r="BX29" s="27">
        <v>0.7</v>
      </c>
      <c r="BY29" s="26">
        <f t="shared" si="35"/>
        <v>0</v>
      </c>
      <c r="BZ29" s="27">
        <v>1</v>
      </c>
      <c r="CA29" s="26">
        <f t="shared" si="36"/>
        <v>0</v>
      </c>
      <c r="CB29" s="27">
        <v>5500</v>
      </c>
      <c r="CC29" s="26">
        <f t="shared" si="37"/>
        <v>0</v>
      </c>
      <c r="CD29" s="27">
        <v>8000</v>
      </c>
      <c r="CE29" s="26">
        <f t="shared" si="38"/>
        <v>0</v>
      </c>
      <c r="CF29" s="28">
        <f t="shared" si="39"/>
        <v>14364</v>
      </c>
      <c r="CG29" s="25">
        <v>2.1800000000000002</v>
      </c>
      <c r="CH29" s="26">
        <f t="shared" si="40"/>
        <v>17396.400000000001</v>
      </c>
      <c r="CI29" s="27">
        <v>0.62</v>
      </c>
      <c r="CJ29" s="26">
        <f t="shared" si="41"/>
        <v>0</v>
      </c>
      <c r="CK29" s="27">
        <v>0.78</v>
      </c>
      <c r="CL29" s="26">
        <f t="shared" si="42"/>
        <v>0</v>
      </c>
      <c r="CM29" s="27">
        <v>0.78</v>
      </c>
      <c r="CN29" s="26">
        <f t="shared" si="43"/>
        <v>0</v>
      </c>
      <c r="CO29" s="27">
        <v>1.26</v>
      </c>
      <c r="CP29" s="26">
        <f t="shared" si="44"/>
        <v>0</v>
      </c>
      <c r="CQ29" s="27">
        <v>4500</v>
      </c>
      <c r="CR29" s="26">
        <f t="shared" si="45"/>
        <v>0</v>
      </c>
      <c r="CS29" s="27">
        <v>22500</v>
      </c>
      <c r="CT29" s="26">
        <f t="shared" si="46"/>
        <v>0</v>
      </c>
      <c r="CU29" s="28">
        <f t="shared" si="47"/>
        <v>17396.400000000001</v>
      </c>
      <c r="CV29" s="25"/>
      <c r="CW29" s="26">
        <f t="shared" si="48"/>
        <v>0</v>
      </c>
      <c r="CX29" s="27"/>
      <c r="CY29" s="26">
        <f t="shared" si="49"/>
        <v>0</v>
      </c>
      <c r="CZ29" s="27">
        <v>0.8</v>
      </c>
      <c r="DA29" s="26">
        <f t="shared" si="50"/>
        <v>0</v>
      </c>
      <c r="DB29" s="27">
        <v>0.8</v>
      </c>
      <c r="DC29" s="26">
        <f t="shared" si="51"/>
        <v>0</v>
      </c>
      <c r="DD29" s="27">
        <v>1.1499999999999999</v>
      </c>
      <c r="DE29" s="26">
        <f t="shared" si="52"/>
        <v>0</v>
      </c>
      <c r="DF29" s="27">
        <v>6000</v>
      </c>
      <c r="DG29" s="26">
        <f t="shared" si="53"/>
        <v>0</v>
      </c>
      <c r="DH29" s="27">
        <v>9000</v>
      </c>
      <c r="DI29" s="26">
        <f t="shared" si="54"/>
        <v>0</v>
      </c>
      <c r="DJ29" s="28">
        <f t="shared" si="55"/>
        <v>0</v>
      </c>
    </row>
    <row r="30" spans="1:114" x14ac:dyDescent="0.3">
      <c r="A30" s="9">
        <v>28</v>
      </c>
      <c r="B30" s="3" t="s">
        <v>25</v>
      </c>
      <c r="C30" s="7">
        <v>27540</v>
      </c>
      <c r="D30" s="7">
        <v>21720</v>
      </c>
      <c r="E30" s="7">
        <v>360</v>
      </c>
      <c r="F30" s="7"/>
      <c r="G30" s="7">
        <v>5640</v>
      </c>
      <c r="H30" s="7"/>
      <c r="I30" s="12"/>
      <c r="J30" s="9">
        <v>1.41</v>
      </c>
      <c r="K30" s="19">
        <f t="shared" si="0"/>
        <v>38831.399999999994</v>
      </c>
      <c r="L30" s="7">
        <v>0.83</v>
      </c>
      <c r="M30" s="19">
        <f t="shared" si="1"/>
        <v>18027.599999999999</v>
      </c>
      <c r="N30" s="7">
        <v>0.75</v>
      </c>
      <c r="O30" s="19">
        <f t="shared" si="2"/>
        <v>3240</v>
      </c>
      <c r="P30" s="7">
        <v>0.75</v>
      </c>
      <c r="Q30" s="19">
        <f t="shared" si="3"/>
        <v>0</v>
      </c>
      <c r="R30" s="7">
        <v>0.75</v>
      </c>
      <c r="S30" s="19">
        <f t="shared" si="4"/>
        <v>50760</v>
      </c>
      <c r="T30" s="7">
        <v>4000</v>
      </c>
      <c r="U30" s="19">
        <f t="shared" si="5"/>
        <v>0</v>
      </c>
      <c r="V30" s="7">
        <v>7000</v>
      </c>
      <c r="W30" s="19">
        <f t="shared" si="6"/>
        <v>0</v>
      </c>
      <c r="X30" s="23">
        <f t="shared" si="7"/>
        <v>110859</v>
      </c>
      <c r="Y30" s="9">
        <v>1.8</v>
      </c>
      <c r="Z30" s="19">
        <f t="shared" si="8"/>
        <v>49572</v>
      </c>
      <c r="AA30" s="7">
        <v>0.75</v>
      </c>
      <c r="AB30" s="19">
        <f t="shared" si="9"/>
        <v>16290</v>
      </c>
      <c r="AC30" s="7">
        <v>0.64</v>
      </c>
      <c r="AD30" s="19">
        <f t="shared" si="10"/>
        <v>2764.8</v>
      </c>
      <c r="AE30" s="7">
        <v>1</v>
      </c>
      <c r="AF30" s="19">
        <f t="shared" si="11"/>
        <v>0</v>
      </c>
      <c r="AG30" s="7">
        <v>1</v>
      </c>
      <c r="AH30" s="19">
        <f t="shared" si="12"/>
        <v>67680</v>
      </c>
      <c r="AI30" s="7">
        <v>5950</v>
      </c>
      <c r="AJ30" s="19">
        <f t="shared" si="13"/>
        <v>0</v>
      </c>
      <c r="AK30" s="7">
        <v>14000</v>
      </c>
      <c r="AL30" s="19">
        <f t="shared" si="14"/>
        <v>0</v>
      </c>
      <c r="AM30" s="23">
        <f t="shared" si="15"/>
        <v>136306.79999999999</v>
      </c>
      <c r="AN30" s="9">
        <v>1.2</v>
      </c>
      <c r="AO30" s="19">
        <f t="shared" si="16"/>
        <v>33048</v>
      </c>
      <c r="AP30" s="7">
        <v>0.4</v>
      </c>
      <c r="AQ30" s="19">
        <f t="shared" si="17"/>
        <v>8688</v>
      </c>
      <c r="AR30" s="7">
        <v>0.4</v>
      </c>
      <c r="AS30" s="19">
        <f t="shared" si="18"/>
        <v>1728</v>
      </c>
      <c r="AT30" s="7">
        <v>0.65</v>
      </c>
      <c r="AU30" s="19">
        <f t="shared" si="19"/>
        <v>0</v>
      </c>
      <c r="AV30" s="7">
        <v>0.5</v>
      </c>
      <c r="AW30" s="19">
        <f t="shared" si="20"/>
        <v>33840</v>
      </c>
      <c r="AX30" s="7">
        <v>6750</v>
      </c>
      <c r="AY30" s="19">
        <f t="shared" si="21"/>
        <v>0</v>
      </c>
      <c r="AZ30" s="7">
        <v>10150</v>
      </c>
      <c r="BA30" s="19">
        <f t="shared" si="22"/>
        <v>0</v>
      </c>
      <c r="BB30" s="23">
        <f t="shared" si="23"/>
        <v>77304</v>
      </c>
      <c r="BC30" s="25">
        <v>1.5</v>
      </c>
      <c r="BD30" s="26">
        <f t="shared" si="24"/>
        <v>41310</v>
      </c>
      <c r="BE30" s="27">
        <v>0.5</v>
      </c>
      <c r="BF30" s="26">
        <f t="shared" si="25"/>
        <v>10860</v>
      </c>
      <c r="BG30" s="27">
        <v>0.5</v>
      </c>
      <c r="BH30" s="26">
        <f t="shared" si="26"/>
        <v>2160</v>
      </c>
      <c r="BI30" s="27">
        <v>0.5</v>
      </c>
      <c r="BJ30" s="26">
        <f t="shared" si="27"/>
        <v>0</v>
      </c>
      <c r="BK30" s="27">
        <v>0.85</v>
      </c>
      <c r="BL30" s="26">
        <f t="shared" si="28"/>
        <v>57527.999999999993</v>
      </c>
      <c r="BM30" s="27">
        <v>4500</v>
      </c>
      <c r="BN30" s="26">
        <f t="shared" si="29"/>
        <v>0</v>
      </c>
      <c r="BO30" s="27">
        <v>7000</v>
      </c>
      <c r="BP30" s="26">
        <f t="shared" si="30"/>
        <v>0</v>
      </c>
      <c r="BQ30" s="28">
        <f t="shared" si="31"/>
        <v>111858</v>
      </c>
      <c r="BR30" s="9">
        <v>1.5</v>
      </c>
      <c r="BS30" s="19">
        <f t="shared" si="32"/>
        <v>41310</v>
      </c>
      <c r="BT30" s="7">
        <v>0.33</v>
      </c>
      <c r="BU30" s="19">
        <f t="shared" si="33"/>
        <v>7167.6</v>
      </c>
      <c r="BV30" s="7">
        <v>0.6</v>
      </c>
      <c r="BW30" s="19">
        <f t="shared" si="34"/>
        <v>2591.9999999999995</v>
      </c>
      <c r="BX30" s="7">
        <v>0.7</v>
      </c>
      <c r="BY30" s="19">
        <f t="shared" si="35"/>
        <v>0</v>
      </c>
      <c r="BZ30" s="7">
        <v>1</v>
      </c>
      <c r="CA30" s="19">
        <f t="shared" si="36"/>
        <v>67680</v>
      </c>
      <c r="CB30" s="7">
        <v>5500</v>
      </c>
      <c r="CC30" s="19">
        <f t="shared" si="37"/>
        <v>0</v>
      </c>
      <c r="CD30" s="7">
        <v>8000</v>
      </c>
      <c r="CE30" s="19">
        <f t="shared" si="38"/>
        <v>0</v>
      </c>
      <c r="CF30" s="23">
        <f t="shared" si="39"/>
        <v>118749.6</v>
      </c>
      <c r="CG30" s="25">
        <v>2.1800000000000002</v>
      </c>
      <c r="CH30" s="26">
        <f t="shared" si="40"/>
        <v>60037.200000000004</v>
      </c>
      <c r="CI30" s="27">
        <v>0.62</v>
      </c>
      <c r="CJ30" s="26">
        <f t="shared" si="41"/>
        <v>13466.4</v>
      </c>
      <c r="CK30" s="27">
        <v>0.78</v>
      </c>
      <c r="CL30" s="26">
        <f t="shared" si="42"/>
        <v>3369.6000000000004</v>
      </c>
      <c r="CM30" s="27">
        <v>0.78</v>
      </c>
      <c r="CN30" s="26">
        <f t="shared" si="43"/>
        <v>0</v>
      </c>
      <c r="CO30" s="27">
        <v>1.26</v>
      </c>
      <c r="CP30" s="26">
        <f t="shared" si="44"/>
        <v>85276.799999999988</v>
      </c>
      <c r="CQ30" s="27">
        <v>4500</v>
      </c>
      <c r="CR30" s="26">
        <f t="shared" si="45"/>
        <v>0</v>
      </c>
      <c r="CS30" s="27">
        <v>22500</v>
      </c>
      <c r="CT30" s="26">
        <f t="shared" si="46"/>
        <v>0</v>
      </c>
      <c r="CU30" s="28">
        <f t="shared" si="47"/>
        <v>162150</v>
      </c>
      <c r="CV30" s="25">
        <v>1.5</v>
      </c>
      <c r="CW30" s="26">
        <f t="shared" si="48"/>
        <v>41310</v>
      </c>
      <c r="CX30" s="27">
        <v>0.75</v>
      </c>
      <c r="CY30" s="26">
        <f t="shared" si="49"/>
        <v>16290</v>
      </c>
      <c r="CZ30" s="27">
        <v>0.8</v>
      </c>
      <c r="DA30" s="26">
        <f t="shared" si="50"/>
        <v>3456</v>
      </c>
      <c r="DB30" s="27">
        <v>0.8</v>
      </c>
      <c r="DC30" s="26">
        <f t="shared" si="51"/>
        <v>0</v>
      </c>
      <c r="DD30" s="27">
        <v>1.1499999999999999</v>
      </c>
      <c r="DE30" s="26">
        <f t="shared" si="52"/>
        <v>77831.999999999985</v>
      </c>
      <c r="DF30" s="27">
        <v>6000</v>
      </c>
      <c r="DG30" s="26">
        <f t="shared" si="53"/>
        <v>0</v>
      </c>
      <c r="DH30" s="27">
        <v>9000</v>
      </c>
      <c r="DI30" s="26">
        <f t="shared" si="54"/>
        <v>0</v>
      </c>
      <c r="DJ30" s="28">
        <f t="shared" si="55"/>
        <v>138888</v>
      </c>
    </row>
    <row r="31" spans="1:114" x14ac:dyDescent="0.3">
      <c r="A31" s="9">
        <v>29</v>
      </c>
      <c r="B31" s="3" t="s">
        <v>26</v>
      </c>
      <c r="C31" s="7"/>
      <c r="D31" s="7">
        <v>17640</v>
      </c>
      <c r="E31" s="7"/>
      <c r="F31" s="7"/>
      <c r="G31" s="7"/>
      <c r="H31" s="7"/>
      <c r="I31" s="12"/>
      <c r="J31" s="9">
        <v>1.41</v>
      </c>
      <c r="K31" s="19">
        <f t="shared" si="0"/>
        <v>0</v>
      </c>
      <c r="L31" s="7">
        <v>0.83</v>
      </c>
      <c r="M31" s="19">
        <f t="shared" si="1"/>
        <v>14641.199999999999</v>
      </c>
      <c r="N31" s="7">
        <v>0.75</v>
      </c>
      <c r="O31" s="19">
        <f t="shared" si="2"/>
        <v>0</v>
      </c>
      <c r="P31" s="7">
        <v>0.75</v>
      </c>
      <c r="Q31" s="19">
        <f t="shared" si="3"/>
        <v>0</v>
      </c>
      <c r="R31" s="7">
        <v>0.75</v>
      </c>
      <c r="S31" s="19">
        <f t="shared" si="4"/>
        <v>0</v>
      </c>
      <c r="T31" s="7">
        <v>4000</v>
      </c>
      <c r="U31" s="19">
        <f t="shared" si="5"/>
        <v>0</v>
      </c>
      <c r="V31" s="7">
        <v>7000</v>
      </c>
      <c r="W31" s="19">
        <f t="shared" si="6"/>
        <v>0</v>
      </c>
      <c r="X31" s="23">
        <f t="shared" si="7"/>
        <v>14641.199999999999</v>
      </c>
      <c r="Y31" s="9">
        <v>1.8</v>
      </c>
      <c r="Z31" s="19">
        <f t="shared" si="8"/>
        <v>0</v>
      </c>
      <c r="AA31" s="7">
        <v>0.75</v>
      </c>
      <c r="AB31" s="19">
        <f t="shared" si="9"/>
        <v>13230</v>
      </c>
      <c r="AC31" s="7">
        <v>0.64</v>
      </c>
      <c r="AD31" s="19">
        <f t="shared" si="10"/>
        <v>0</v>
      </c>
      <c r="AE31" s="7">
        <v>1</v>
      </c>
      <c r="AF31" s="19">
        <f t="shared" si="11"/>
        <v>0</v>
      </c>
      <c r="AG31" s="7">
        <v>1</v>
      </c>
      <c r="AH31" s="19">
        <f t="shared" si="12"/>
        <v>0</v>
      </c>
      <c r="AI31" s="7">
        <v>5950</v>
      </c>
      <c r="AJ31" s="19">
        <f t="shared" si="13"/>
        <v>0</v>
      </c>
      <c r="AK31" s="7">
        <v>14000</v>
      </c>
      <c r="AL31" s="19">
        <f t="shared" si="14"/>
        <v>0</v>
      </c>
      <c r="AM31" s="23">
        <f t="shared" si="15"/>
        <v>13230</v>
      </c>
      <c r="AN31" s="25">
        <v>1.2</v>
      </c>
      <c r="AO31" s="26">
        <f t="shared" si="16"/>
        <v>0</v>
      </c>
      <c r="AP31" s="27">
        <v>0.4</v>
      </c>
      <c r="AQ31" s="26">
        <f t="shared" si="17"/>
        <v>7056</v>
      </c>
      <c r="AR31" s="27">
        <v>0.4</v>
      </c>
      <c r="AS31" s="26">
        <f t="shared" si="18"/>
        <v>0</v>
      </c>
      <c r="AT31" s="27">
        <v>0.65</v>
      </c>
      <c r="AU31" s="26">
        <f t="shared" si="19"/>
        <v>0</v>
      </c>
      <c r="AV31" s="27">
        <v>0.5</v>
      </c>
      <c r="AW31" s="26">
        <f t="shared" si="20"/>
        <v>0</v>
      </c>
      <c r="AX31" s="27">
        <v>6750</v>
      </c>
      <c r="AY31" s="26">
        <f t="shared" si="21"/>
        <v>0</v>
      </c>
      <c r="AZ31" s="27">
        <v>10150</v>
      </c>
      <c r="BA31" s="26">
        <f t="shared" si="22"/>
        <v>0</v>
      </c>
      <c r="BB31" s="28">
        <f t="shared" si="23"/>
        <v>7056</v>
      </c>
      <c r="BC31" s="25">
        <v>1.5</v>
      </c>
      <c r="BD31" s="26">
        <f t="shared" si="24"/>
        <v>0</v>
      </c>
      <c r="BE31" s="27">
        <v>0.5</v>
      </c>
      <c r="BF31" s="26">
        <f t="shared" si="25"/>
        <v>8820</v>
      </c>
      <c r="BG31" s="27">
        <v>0.5</v>
      </c>
      <c r="BH31" s="26">
        <f t="shared" si="26"/>
        <v>0</v>
      </c>
      <c r="BI31" s="27">
        <v>0.5</v>
      </c>
      <c r="BJ31" s="26">
        <f t="shared" si="27"/>
        <v>0</v>
      </c>
      <c r="BK31" s="27">
        <v>0.85</v>
      </c>
      <c r="BL31" s="26">
        <f t="shared" si="28"/>
        <v>0</v>
      </c>
      <c r="BM31" s="27">
        <v>4500</v>
      </c>
      <c r="BN31" s="26">
        <f t="shared" si="29"/>
        <v>0</v>
      </c>
      <c r="BO31" s="27">
        <v>7000</v>
      </c>
      <c r="BP31" s="26">
        <f t="shared" si="30"/>
        <v>0</v>
      </c>
      <c r="BQ31" s="28">
        <f t="shared" si="31"/>
        <v>8820</v>
      </c>
      <c r="BR31" s="25"/>
      <c r="BS31" s="26">
        <f t="shared" si="32"/>
        <v>0</v>
      </c>
      <c r="BT31" s="27">
        <v>0.33</v>
      </c>
      <c r="BU31" s="26">
        <f t="shared" si="33"/>
        <v>5821.2000000000007</v>
      </c>
      <c r="BV31" s="27">
        <v>0.6</v>
      </c>
      <c r="BW31" s="26">
        <f t="shared" si="34"/>
        <v>0</v>
      </c>
      <c r="BX31" s="27">
        <v>0.7</v>
      </c>
      <c r="BY31" s="26">
        <f t="shared" si="35"/>
        <v>0</v>
      </c>
      <c r="BZ31" s="27">
        <v>1</v>
      </c>
      <c r="CA31" s="26">
        <f t="shared" si="36"/>
        <v>0</v>
      </c>
      <c r="CB31" s="27">
        <v>5500</v>
      </c>
      <c r="CC31" s="26">
        <f t="shared" si="37"/>
        <v>0</v>
      </c>
      <c r="CD31" s="27">
        <v>8000</v>
      </c>
      <c r="CE31" s="26">
        <f t="shared" si="38"/>
        <v>0</v>
      </c>
      <c r="CF31" s="28">
        <f t="shared" si="39"/>
        <v>5821.2000000000007</v>
      </c>
      <c r="CG31" s="25">
        <v>2.1800000000000002</v>
      </c>
      <c r="CH31" s="26">
        <f t="shared" si="40"/>
        <v>0</v>
      </c>
      <c r="CI31" s="27">
        <v>0.62</v>
      </c>
      <c r="CJ31" s="26">
        <f t="shared" si="41"/>
        <v>10936.8</v>
      </c>
      <c r="CK31" s="27">
        <v>0.78</v>
      </c>
      <c r="CL31" s="26">
        <f t="shared" si="42"/>
        <v>0</v>
      </c>
      <c r="CM31" s="27">
        <v>0.78</v>
      </c>
      <c r="CN31" s="26">
        <f t="shared" si="43"/>
        <v>0</v>
      </c>
      <c r="CO31" s="27">
        <v>1.26</v>
      </c>
      <c r="CP31" s="26">
        <f t="shared" si="44"/>
        <v>0</v>
      </c>
      <c r="CQ31" s="27">
        <v>4500</v>
      </c>
      <c r="CR31" s="26">
        <f t="shared" si="45"/>
        <v>0</v>
      </c>
      <c r="CS31" s="27">
        <v>22500</v>
      </c>
      <c r="CT31" s="26">
        <f t="shared" si="46"/>
        <v>0</v>
      </c>
      <c r="CU31" s="28">
        <f t="shared" si="47"/>
        <v>10936.8</v>
      </c>
      <c r="CV31" s="25"/>
      <c r="CW31" s="26">
        <f t="shared" si="48"/>
        <v>0</v>
      </c>
      <c r="CX31" s="27"/>
      <c r="CY31" s="26">
        <f t="shared" si="49"/>
        <v>0</v>
      </c>
      <c r="CZ31" s="27">
        <v>0.8</v>
      </c>
      <c r="DA31" s="26">
        <f t="shared" si="50"/>
        <v>0</v>
      </c>
      <c r="DB31" s="27">
        <v>0.8</v>
      </c>
      <c r="DC31" s="26">
        <f t="shared" si="51"/>
        <v>0</v>
      </c>
      <c r="DD31" s="27">
        <v>1.1499999999999999</v>
      </c>
      <c r="DE31" s="26">
        <f t="shared" si="52"/>
        <v>0</v>
      </c>
      <c r="DF31" s="27">
        <v>6000</v>
      </c>
      <c r="DG31" s="26">
        <f t="shared" si="53"/>
        <v>0</v>
      </c>
      <c r="DH31" s="27">
        <v>9000</v>
      </c>
      <c r="DI31" s="26">
        <f t="shared" si="54"/>
        <v>0</v>
      </c>
      <c r="DJ31" s="28">
        <f t="shared" si="55"/>
        <v>0</v>
      </c>
    </row>
    <row r="32" spans="1:114" x14ac:dyDescent="0.3">
      <c r="A32" s="9">
        <v>30</v>
      </c>
      <c r="B32" s="3" t="s">
        <v>27</v>
      </c>
      <c r="C32" s="7"/>
      <c r="D32" s="7"/>
      <c r="E32" s="7"/>
      <c r="F32" s="7"/>
      <c r="G32" s="7">
        <v>1160</v>
      </c>
      <c r="H32" s="7"/>
      <c r="I32" s="12"/>
      <c r="J32" s="9">
        <v>1.41</v>
      </c>
      <c r="K32" s="19">
        <f t="shared" si="0"/>
        <v>0</v>
      </c>
      <c r="L32" s="7">
        <v>0.83</v>
      </c>
      <c r="M32" s="19">
        <f t="shared" si="1"/>
        <v>0</v>
      </c>
      <c r="N32" s="7">
        <v>0.75</v>
      </c>
      <c r="O32" s="19">
        <f t="shared" si="2"/>
        <v>0</v>
      </c>
      <c r="P32" s="7">
        <v>0.75</v>
      </c>
      <c r="Q32" s="19">
        <f t="shared" si="3"/>
        <v>0</v>
      </c>
      <c r="R32" s="7">
        <v>0.75</v>
      </c>
      <c r="S32" s="19">
        <f t="shared" si="4"/>
        <v>10440</v>
      </c>
      <c r="T32" s="7">
        <v>4000</v>
      </c>
      <c r="U32" s="19">
        <f t="shared" si="5"/>
        <v>0</v>
      </c>
      <c r="V32" s="7">
        <v>7000</v>
      </c>
      <c r="W32" s="19">
        <f t="shared" si="6"/>
        <v>0</v>
      </c>
      <c r="X32" s="23">
        <f t="shared" si="7"/>
        <v>10440</v>
      </c>
      <c r="Y32" s="9">
        <v>1.8</v>
      </c>
      <c r="Z32" s="19">
        <f t="shared" si="8"/>
        <v>0</v>
      </c>
      <c r="AA32" s="7">
        <v>0.75</v>
      </c>
      <c r="AB32" s="19">
        <f t="shared" si="9"/>
        <v>0</v>
      </c>
      <c r="AC32" s="7">
        <v>0.64</v>
      </c>
      <c r="AD32" s="19">
        <f t="shared" si="10"/>
        <v>0</v>
      </c>
      <c r="AE32" s="7">
        <v>1</v>
      </c>
      <c r="AF32" s="19">
        <f t="shared" si="11"/>
        <v>0</v>
      </c>
      <c r="AG32" s="7">
        <v>1</v>
      </c>
      <c r="AH32" s="19">
        <f t="shared" si="12"/>
        <v>13920</v>
      </c>
      <c r="AI32" s="7">
        <v>5950</v>
      </c>
      <c r="AJ32" s="19">
        <f t="shared" si="13"/>
        <v>0</v>
      </c>
      <c r="AK32" s="7">
        <v>14000</v>
      </c>
      <c r="AL32" s="19">
        <f t="shared" si="14"/>
        <v>0</v>
      </c>
      <c r="AM32" s="23">
        <f t="shared" si="15"/>
        <v>13920</v>
      </c>
      <c r="AN32" s="25">
        <v>1.2</v>
      </c>
      <c r="AO32" s="26">
        <f t="shared" si="16"/>
        <v>0</v>
      </c>
      <c r="AP32" s="27">
        <v>0.4</v>
      </c>
      <c r="AQ32" s="26">
        <f t="shared" si="17"/>
        <v>0</v>
      </c>
      <c r="AR32" s="27">
        <v>0.4</v>
      </c>
      <c r="AS32" s="26">
        <f t="shared" si="18"/>
        <v>0</v>
      </c>
      <c r="AT32" s="27">
        <v>0.65</v>
      </c>
      <c r="AU32" s="26">
        <f t="shared" si="19"/>
        <v>0</v>
      </c>
      <c r="AV32" s="27">
        <v>0.5</v>
      </c>
      <c r="AW32" s="26">
        <f t="shared" si="20"/>
        <v>6960</v>
      </c>
      <c r="AX32" s="27">
        <v>6750</v>
      </c>
      <c r="AY32" s="26">
        <f t="shared" si="21"/>
        <v>0</v>
      </c>
      <c r="AZ32" s="27">
        <v>10150</v>
      </c>
      <c r="BA32" s="26">
        <f t="shared" si="22"/>
        <v>0</v>
      </c>
      <c r="BB32" s="28">
        <f t="shared" si="23"/>
        <v>6960</v>
      </c>
      <c r="BC32" s="25">
        <v>1.5</v>
      </c>
      <c r="BD32" s="26">
        <f t="shared" si="24"/>
        <v>0</v>
      </c>
      <c r="BE32" s="27">
        <v>0.5</v>
      </c>
      <c r="BF32" s="26">
        <f t="shared" si="25"/>
        <v>0</v>
      </c>
      <c r="BG32" s="27">
        <v>0.5</v>
      </c>
      <c r="BH32" s="26">
        <f t="shared" si="26"/>
        <v>0</v>
      </c>
      <c r="BI32" s="27">
        <v>0.5</v>
      </c>
      <c r="BJ32" s="26">
        <f t="shared" si="27"/>
        <v>0</v>
      </c>
      <c r="BK32" s="27">
        <v>0.85</v>
      </c>
      <c r="BL32" s="26">
        <f t="shared" si="28"/>
        <v>11832</v>
      </c>
      <c r="BM32" s="27">
        <v>4500</v>
      </c>
      <c r="BN32" s="26">
        <f t="shared" si="29"/>
        <v>0</v>
      </c>
      <c r="BO32" s="27">
        <v>7000</v>
      </c>
      <c r="BP32" s="26">
        <f t="shared" si="30"/>
        <v>0</v>
      </c>
      <c r="BQ32" s="28">
        <f t="shared" si="31"/>
        <v>11832</v>
      </c>
      <c r="BR32" s="9"/>
      <c r="BS32" s="19">
        <f t="shared" si="32"/>
        <v>0</v>
      </c>
      <c r="BT32" s="7">
        <v>0.33</v>
      </c>
      <c r="BU32" s="19">
        <f t="shared" si="33"/>
        <v>0</v>
      </c>
      <c r="BV32" s="7">
        <v>0.6</v>
      </c>
      <c r="BW32" s="19">
        <f t="shared" si="34"/>
        <v>0</v>
      </c>
      <c r="BX32" s="7">
        <v>0.7</v>
      </c>
      <c r="BY32" s="19">
        <f t="shared" si="35"/>
        <v>0</v>
      </c>
      <c r="BZ32" s="7">
        <v>1</v>
      </c>
      <c r="CA32" s="19">
        <f t="shared" si="36"/>
        <v>13920</v>
      </c>
      <c r="CB32" s="7">
        <v>5500</v>
      </c>
      <c r="CC32" s="19">
        <f t="shared" si="37"/>
        <v>0</v>
      </c>
      <c r="CD32" s="7">
        <v>8000</v>
      </c>
      <c r="CE32" s="19">
        <f t="shared" si="38"/>
        <v>0</v>
      </c>
      <c r="CF32" s="23">
        <f t="shared" si="39"/>
        <v>13920</v>
      </c>
      <c r="CG32" s="25">
        <v>2.1800000000000002</v>
      </c>
      <c r="CH32" s="26">
        <f t="shared" si="40"/>
        <v>0</v>
      </c>
      <c r="CI32" s="27">
        <v>0.62</v>
      </c>
      <c r="CJ32" s="26">
        <f t="shared" si="41"/>
        <v>0</v>
      </c>
      <c r="CK32" s="27">
        <v>0.78</v>
      </c>
      <c r="CL32" s="26">
        <f t="shared" si="42"/>
        <v>0</v>
      </c>
      <c r="CM32" s="27">
        <v>0.78</v>
      </c>
      <c r="CN32" s="26">
        <f t="shared" si="43"/>
        <v>0</v>
      </c>
      <c r="CO32" s="27">
        <v>1.26</v>
      </c>
      <c r="CP32" s="26">
        <f t="shared" si="44"/>
        <v>17539.199999999997</v>
      </c>
      <c r="CQ32" s="27">
        <v>4500</v>
      </c>
      <c r="CR32" s="26">
        <f t="shared" si="45"/>
        <v>0</v>
      </c>
      <c r="CS32" s="27">
        <v>22500</v>
      </c>
      <c r="CT32" s="26">
        <f t="shared" si="46"/>
        <v>0</v>
      </c>
      <c r="CU32" s="28">
        <f t="shared" si="47"/>
        <v>17539.199999999997</v>
      </c>
      <c r="CV32" s="25"/>
      <c r="CW32" s="26">
        <f t="shared" si="48"/>
        <v>0</v>
      </c>
      <c r="CX32" s="27"/>
      <c r="CY32" s="26">
        <f t="shared" si="49"/>
        <v>0</v>
      </c>
      <c r="CZ32" s="27">
        <v>0.8</v>
      </c>
      <c r="DA32" s="26">
        <f t="shared" si="50"/>
        <v>0</v>
      </c>
      <c r="DB32" s="27">
        <v>0.8</v>
      </c>
      <c r="DC32" s="26">
        <f t="shared" si="51"/>
        <v>0</v>
      </c>
      <c r="DD32" s="27">
        <v>1.1499999999999999</v>
      </c>
      <c r="DE32" s="26">
        <f t="shared" si="52"/>
        <v>16008</v>
      </c>
      <c r="DF32" s="27">
        <v>6000</v>
      </c>
      <c r="DG32" s="26">
        <f t="shared" si="53"/>
        <v>0</v>
      </c>
      <c r="DH32" s="27">
        <v>9000</v>
      </c>
      <c r="DI32" s="26">
        <f t="shared" si="54"/>
        <v>0</v>
      </c>
      <c r="DJ32" s="28">
        <f t="shared" si="55"/>
        <v>16008</v>
      </c>
    </row>
    <row r="33" spans="1:114" x14ac:dyDescent="0.3">
      <c r="A33" s="9">
        <v>31</v>
      </c>
      <c r="B33" s="3" t="s">
        <v>28</v>
      </c>
      <c r="C33" s="7"/>
      <c r="D33" s="7"/>
      <c r="E33" s="7">
        <v>6240</v>
      </c>
      <c r="F33" s="7"/>
      <c r="G33" s="7">
        <v>12200</v>
      </c>
      <c r="H33" s="7">
        <v>1</v>
      </c>
      <c r="I33" s="12">
        <v>1</v>
      </c>
      <c r="J33" s="9">
        <v>1.41</v>
      </c>
      <c r="K33" s="19">
        <f t="shared" si="0"/>
        <v>0</v>
      </c>
      <c r="L33" s="7">
        <v>0.83</v>
      </c>
      <c r="M33" s="19">
        <f t="shared" si="1"/>
        <v>0</v>
      </c>
      <c r="N33" s="7">
        <v>0.75</v>
      </c>
      <c r="O33" s="19">
        <f t="shared" si="2"/>
        <v>56160</v>
      </c>
      <c r="P33" s="7">
        <v>0.75</v>
      </c>
      <c r="Q33" s="19">
        <f t="shared" si="3"/>
        <v>0</v>
      </c>
      <c r="R33" s="7">
        <v>0.75</v>
      </c>
      <c r="S33" s="19">
        <f t="shared" si="4"/>
        <v>109800</v>
      </c>
      <c r="T33" s="7">
        <v>4000</v>
      </c>
      <c r="U33" s="19">
        <f t="shared" si="5"/>
        <v>48000</v>
      </c>
      <c r="V33" s="7">
        <v>7000</v>
      </c>
      <c r="W33" s="19">
        <f t="shared" si="6"/>
        <v>84000</v>
      </c>
      <c r="X33" s="23">
        <f t="shared" si="7"/>
        <v>297960</v>
      </c>
      <c r="Y33" s="9">
        <v>1.8</v>
      </c>
      <c r="Z33" s="19">
        <f t="shared" si="8"/>
        <v>0</v>
      </c>
      <c r="AA33" s="7">
        <v>0.75</v>
      </c>
      <c r="AB33" s="19">
        <f t="shared" si="9"/>
        <v>0</v>
      </c>
      <c r="AC33" s="7">
        <v>0.64</v>
      </c>
      <c r="AD33" s="19">
        <f t="shared" si="10"/>
        <v>47923.199999999997</v>
      </c>
      <c r="AE33" s="7">
        <v>1</v>
      </c>
      <c r="AF33" s="19">
        <f t="shared" si="11"/>
        <v>0</v>
      </c>
      <c r="AG33" s="7">
        <v>1</v>
      </c>
      <c r="AH33" s="19">
        <f t="shared" si="12"/>
        <v>146400</v>
      </c>
      <c r="AI33" s="7">
        <v>5950</v>
      </c>
      <c r="AJ33" s="19">
        <f t="shared" si="13"/>
        <v>71400</v>
      </c>
      <c r="AK33" s="7">
        <v>14000</v>
      </c>
      <c r="AL33" s="19">
        <f t="shared" si="14"/>
        <v>168000</v>
      </c>
      <c r="AM33" s="23">
        <f t="shared" si="15"/>
        <v>433723.2</v>
      </c>
      <c r="AN33" s="25">
        <v>1.2</v>
      </c>
      <c r="AO33" s="26">
        <f t="shared" si="16"/>
        <v>0</v>
      </c>
      <c r="AP33" s="27">
        <v>0.4</v>
      </c>
      <c r="AQ33" s="26">
        <f t="shared" si="17"/>
        <v>0</v>
      </c>
      <c r="AR33" s="27">
        <v>0.4</v>
      </c>
      <c r="AS33" s="26">
        <f t="shared" si="18"/>
        <v>29952</v>
      </c>
      <c r="AT33" s="27">
        <v>0.65</v>
      </c>
      <c r="AU33" s="26">
        <f t="shared" si="19"/>
        <v>0</v>
      </c>
      <c r="AV33" s="27">
        <v>0.5</v>
      </c>
      <c r="AW33" s="26">
        <f t="shared" si="20"/>
        <v>73200</v>
      </c>
      <c r="AX33" s="27">
        <v>6750</v>
      </c>
      <c r="AY33" s="26">
        <f t="shared" si="21"/>
        <v>81000</v>
      </c>
      <c r="AZ33" s="27">
        <v>10150</v>
      </c>
      <c r="BA33" s="26">
        <f t="shared" si="22"/>
        <v>121800</v>
      </c>
      <c r="BB33" s="28">
        <f t="shared" si="23"/>
        <v>305952</v>
      </c>
      <c r="BC33" s="9">
        <v>1.5</v>
      </c>
      <c r="BD33" s="19">
        <f t="shared" si="24"/>
        <v>0</v>
      </c>
      <c r="BE33" s="7">
        <v>0.5</v>
      </c>
      <c r="BF33" s="19">
        <f t="shared" si="25"/>
        <v>0</v>
      </c>
      <c r="BG33" s="7">
        <v>0.5</v>
      </c>
      <c r="BH33" s="19">
        <f t="shared" si="26"/>
        <v>37440</v>
      </c>
      <c r="BI33" s="7">
        <v>0.5</v>
      </c>
      <c r="BJ33" s="19">
        <f t="shared" si="27"/>
        <v>0</v>
      </c>
      <c r="BK33" s="7">
        <v>0.85</v>
      </c>
      <c r="BL33" s="19">
        <f t="shared" si="28"/>
        <v>124439.99999999999</v>
      </c>
      <c r="BM33" s="7">
        <v>4500</v>
      </c>
      <c r="BN33" s="19">
        <f t="shared" si="29"/>
        <v>54000</v>
      </c>
      <c r="BO33" s="7">
        <v>7000</v>
      </c>
      <c r="BP33" s="19">
        <f t="shared" si="30"/>
        <v>84000</v>
      </c>
      <c r="BQ33" s="23">
        <f t="shared" si="31"/>
        <v>299880</v>
      </c>
      <c r="BR33" s="25"/>
      <c r="BS33" s="26">
        <f t="shared" si="32"/>
        <v>0</v>
      </c>
      <c r="BT33" s="27">
        <v>0.33</v>
      </c>
      <c r="BU33" s="26">
        <f t="shared" si="33"/>
        <v>0</v>
      </c>
      <c r="BV33" s="27">
        <v>0.6</v>
      </c>
      <c r="BW33" s="26">
        <f t="shared" si="34"/>
        <v>44927.999999999993</v>
      </c>
      <c r="BX33" s="27">
        <v>0.7</v>
      </c>
      <c r="BY33" s="26">
        <f t="shared" si="35"/>
        <v>0</v>
      </c>
      <c r="BZ33" s="27">
        <v>1</v>
      </c>
      <c r="CA33" s="26">
        <f t="shared" si="36"/>
        <v>146400</v>
      </c>
      <c r="CB33" s="27">
        <v>5500</v>
      </c>
      <c r="CC33" s="26">
        <f t="shared" si="37"/>
        <v>66000</v>
      </c>
      <c r="CD33" s="27">
        <v>8000</v>
      </c>
      <c r="CE33" s="26">
        <f t="shared" si="38"/>
        <v>96000</v>
      </c>
      <c r="CF33" s="28">
        <f t="shared" si="39"/>
        <v>353328</v>
      </c>
      <c r="CG33" s="25">
        <v>2.1800000000000002</v>
      </c>
      <c r="CH33" s="26">
        <f t="shared" si="40"/>
        <v>0</v>
      </c>
      <c r="CI33" s="27">
        <v>0.62</v>
      </c>
      <c r="CJ33" s="26">
        <f t="shared" si="41"/>
        <v>0</v>
      </c>
      <c r="CK33" s="27">
        <v>0.78</v>
      </c>
      <c r="CL33" s="26">
        <f t="shared" si="42"/>
        <v>58406.399999999994</v>
      </c>
      <c r="CM33" s="27">
        <v>0.78</v>
      </c>
      <c r="CN33" s="26">
        <f t="shared" si="43"/>
        <v>0</v>
      </c>
      <c r="CO33" s="27">
        <v>1.26</v>
      </c>
      <c r="CP33" s="26">
        <f t="shared" si="44"/>
        <v>184464</v>
      </c>
      <c r="CQ33" s="27">
        <v>4500</v>
      </c>
      <c r="CR33" s="26">
        <f t="shared" si="45"/>
        <v>54000</v>
      </c>
      <c r="CS33" s="27">
        <v>22500</v>
      </c>
      <c r="CT33" s="26">
        <f t="shared" si="46"/>
        <v>270000</v>
      </c>
      <c r="CU33" s="28">
        <f t="shared" si="47"/>
        <v>566870.4</v>
      </c>
      <c r="CV33" s="9"/>
      <c r="CW33" s="19">
        <f t="shared" si="48"/>
        <v>0</v>
      </c>
      <c r="CX33" s="7"/>
      <c r="CY33" s="19">
        <f t="shared" si="49"/>
        <v>0</v>
      </c>
      <c r="CZ33" s="7">
        <v>0.8</v>
      </c>
      <c r="DA33" s="19">
        <f t="shared" si="50"/>
        <v>59904</v>
      </c>
      <c r="DB33" s="7">
        <v>0.8</v>
      </c>
      <c r="DC33" s="19">
        <f t="shared" si="51"/>
        <v>0</v>
      </c>
      <c r="DD33" s="7">
        <v>1.1499999999999999</v>
      </c>
      <c r="DE33" s="19">
        <f t="shared" si="52"/>
        <v>168359.99999999997</v>
      </c>
      <c r="DF33" s="7">
        <v>6000</v>
      </c>
      <c r="DG33" s="19">
        <f t="shared" si="53"/>
        <v>72000</v>
      </c>
      <c r="DH33" s="7">
        <v>9000</v>
      </c>
      <c r="DI33" s="19">
        <f t="shared" si="54"/>
        <v>108000</v>
      </c>
      <c r="DJ33" s="23">
        <f t="shared" si="55"/>
        <v>408264</v>
      </c>
    </row>
    <row r="34" spans="1:114" x14ac:dyDescent="0.3">
      <c r="A34" s="9">
        <v>32</v>
      </c>
      <c r="B34" s="3" t="s">
        <v>29</v>
      </c>
      <c r="C34" s="7"/>
      <c r="D34" s="7"/>
      <c r="E34" s="7"/>
      <c r="F34" s="7"/>
      <c r="G34" s="7"/>
      <c r="H34" s="7"/>
      <c r="I34" s="12">
        <v>3</v>
      </c>
      <c r="J34" s="9">
        <v>1.41</v>
      </c>
      <c r="K34" s="19">
        <f t="shared" si="0"/>
        <v>0</v>
      </c>
      <c r="L34" s="7">
        <v>0.83</v>
      </c>
      <c r="M34" s="19">
        <f t="shared" si="1"/>
        <v>0</v>
      </c>
      <c r="N34" s="7">
        <v>0.75</v>
      </c>
      <c r="O34" s="19">
        <f t="shared" si="2"/>
        <v>0</v>
      </c>
      <c r="P34" s="7">
        <v>0.75</v>
      </c>
      <c r="Q34" s="19">
        <f t="shared" si="3"/>
        <v>0</v>
      </c>
      <c r="R34" s="7">
        <v>0.75</v>
      </c>
      <c r="S34" s="19">
        <f t="shared" si="4"/>
        <v>0</v>
      </c>
      <c r="T34" s="7">
        <v>4000</v>
      </c>
      <c r="U34" s="19">
        <f t="shared" si="5"/>
        <v>0</v>
      </c>
      <c r="V34" s="7">
        <v>7000</v>
      </c>
      <c r="W34" s="19">
        <f t="shared" si="6"/>
        <v>252000</v>
      </c>
      <c r="X34" s="23">
        <f t="shared" si="7"/>
        <v>252000</v>
      </c>
      <c r="Y34" s="9">
        <v>1.8</v>
      </c>
      <c r="Z34" s="19">
        <f t="shared" si="8"/>
        <v>0</v>
      </c>
      <c r="AA34" s="7">
        <v>0.75</v>
      </c>
      <c r="AB34" s="19">
        <f t="shared" si="9"/>
        <v>0</v>
      </c>
      <c r="AC34" s="7">
        <v>0.64</v>
      </c>
      <c r="AD34" s="19">
        <f t="shared" si="10"/>
        <v>0</v>
      </c>
      <c r="AE34" s="7">
        <v>1</v>
      </c>
      <c r="AF34" s="19">
        <f t="shared" si="11"/>
        <v>0</v>
      </c>
      <c r="AG34" s="7">
        <v>1</v>
      </c>
      <c r="AH34" s="19">
        <f t="shared" si="12"/>
        <v>0</v>
      </c>
      <c r="AI34" s="7">
        <v>5950</v>
      </c>
      <c r="AJ34" s="19">
        <f t="shared" si="13"/>
        <v>0</v>
      </c>
      <c r="AK34" s="7">
        <v>14000</v>
      </c>
      <c r="AL34" s="19">
        <f t="shared" si="14"/>
        <v>504000</v>
      </c>
      <c r="AM34" s="23">
        <f t="shared" si="15"/>
        <v>504000</v>
      </c>
      <c r="AN34" s="25">
        <v>1.2</v>
      </c>
      <c r="AO34" s="26">
        <f t="shared" si="16"/>
        <v>0</v>
      </c>
      <c r="AP34" s="27">
        <v>0.4</v>
      </c>
      <c r="AQ34" s="26">
        <f t="shared" si="17"/>
        <v>0</v>
      </c>
      <c r="AR34" s="27">
        <v>0.4</v>
      </c>
      <c r="AS34" s="26">
        <f t="shared" si="18"/>
        <v>0</v>
      </c>
      <c r="AT34" s="27">
        <v>0.65</v>
      </c>
      <c r="AU34" s="26">
        <f t="shared" si="19"/>
        <v>0</v>
      </c>
      <c r="AV34" s="27">
        <v>0.5</v>
      </c>
      <c r="AW34" s="26">
        <f t="shared" si="20"/>
        <v>0</v>
      </c>
      <c r="AX34" s="27">
        <v>6750</v>
      </c>
      <c r="AY34" s="26">
        <f t="shared" si="21"/>
        <v>0</v>
      </c>
      <c r="AZ34" s="27">
        <v>10150</v>
      </c>
      <c r="BA34" s="26">
        <f t="shared" si="22"/>
        <v>365400</v>
      </c>
      <c r="BB34" s="28">
        <f t="shared" si="23"/>
        <v>365400</v>
      </c>
      <c r="BC34" s="9">
        <v>1.5</v>
      </c>
      <c r="BD34" s="19">
        <f t="shared" si="24"/>
        <v>0</v>
      </c>
      <c r="BE34" s="7">
        <v>0.5</v>
      </c>
      <c r="BF34" s="19">
        <f t="shared" si="25"/>
        <v>0</v>
      </c>
      <c r="BG34" s="7">
        <v>0.5</v>
      </c>
      <c r="BH34" s="19">
        <f t="shared" si="26"/>
        <v>0</v>
      </c>
      <c r="BI34" s="7">
        <v>0.5</v>
      </c>
      <c r="BJ34" s="19">
        <f t="shared" si="27"/>
        <v>0</v>
      </c>
      <c r="BK34" s="7">
        <v>0.85</v>
      </c>
      <c r="BL34" s="19">
        <f t="shared" si="28"/>
        <v>0</v>
      </c>
      <c r="BM34" s="7">
        <v>4500</v>
      </c>
      <c r="BN34" s="19">
        <f t="shared" si="29"/>
        <v>0</v>
      </c>
      <c r="BO34" s="7">
        <v>7000</v>
      </c>
      <c r="BP34" s="19">
        <f t="shared" si="30"/>
        <v>252000</v>
      </c>
      <c r="BQ34" s="23">
        <f t="shared" si="31"/>
        <v>252000</v>
      </c>
      <c r="BR34" s="25"/>
      <c r="BS34" s="26">
        <f t="shared" si="32"/>
        <v>0</v>
      </c>
      <c r="BT34" s="27">
        <v>0.33</v>
      </c>
      <c r="BU34" s="26">
        <f t="shared" si="33"/>
        <v>0</v>
      </c>
      <c r="BV34" s="27">
        <v>0.6</v>
      </c>
      <c r="BW34" s="26">
        <f t="shared" si="34"/>
        <v>0</v>
      </c>
      <c r="BX34" s="27">
        <v>0.7</v>
      </c>
      <c r="BY34" s="26">
        <f t="shared" si="35"/>
        <v>0</v>
      </c>
      <c r="BZ34" s="27">
        <v>1</v>
      </c>
      <c r="CA34" s="26">
        <f t="shared" si="36"/>
        <v>0</v>
      </c>
      <c r="CB34" s="27">
        <v>5500</v>
      </c>
      <c r="CC34" s="26">
        <f t="shared" si="37"/>
        <v>0</v>
      </c>
      <c r="CD34" s="27">
        <v>8000</v>
      </c>
      <c r="CE34" s="26">
        <f t="shared" si="38"/>
        <v>288000</v>
      </c>
      <c r="CF34" s="28">
        <f t="shared" si="39"/>
        <v>288000</v>
      </c>
      <c r="CG34" s="25">
        <v>2.1800000000000002</v>
      </c>
      <c r="CH34" s="26">
        <f t="shared" si="40"/>
        <v>0</v>
      </c>
      <c r="CI34" s="27">
        <v>0.62</v>
      </c>
      <c r="CJ34" s="26">
        <f t="shared" si="41"/>
        <v>0</v>
      </c>
      <c r="CK34" s="27">
        <v>0.78</v>
      </c>
      <c r="CL34" s="26">
        <f t="shared" si="42"/>
        <v>0</v>
      </c>
      <c r="CM34" s="27">
        <v>0.78</v>
      </c>
      <c r="CN34" s="26">
        <f t="shared" si="43"/>
        <v>0</v>
      </c>
      <c r="CO34" s="27">
        <v>1.26</v>
      </c>
      <c r="CP34" s="26">
        <f t="shared" si="44"/>
        <v>0</v>
      </c>
      <c r="CQ34" s="27">
        <v>4500</v>
      </c>
      <c r="CR34" s="26">
        <f t="shared" si="45"/>
        <v>0</v>
      </c>
      <c r="CS34" s="27">
        <v>22500</v>
      </c>
      <c r="CT34" s="26">
        <f t="shared" si="46"/>
        <v>810000</v>
      </c>
      <c r="CU34" s="28">
        <f t="shared" si="47"/>
        <v>810000</v>
      </c>
      <c r="CV34" s="9"/>
      <c r="CW34" s="19">
        <f t="shared" si="48"/>
        <v>0</v>
      </c>
      <c r="CX34" s="7"/>
      <c r="CY34" s="19">
        <f t="shared" si="49"/>
        <v>0</v>
      </c>
      <c r="CZ34" s="7">
        <v>0.8</v>
      </c>
      <c r="DA34" s="19">
        <f t="shared" si="50"/>
        <v>0</v>
      </c>
      <c r="DB34" s="7">
        <v>0.8</v>
      </c>
      <c r="DC34" s="19">
        <f t="shared" si="51"/>
        <v>0</v>
      </c>
      <c r="DD34" s="7">
        <v>1.1499999999999999</v>
      </c>
      <c r="DE34" s="19">
        <f t="shared" si="52"/>
        <v>0</v>
      </c>
      <c r="DF34" s="7">
        <v>6000</v>
      </c>
      <c r="DG34" s="19">
        <f t="shared" si="53"/>
        <v>0</v>
      </c>
      <c r="DH34" s="7">
        <v>9000</v>
      </c>
      <c r="DI34" s="19">
        <f t="shared" si="54"/>
        <v>324000</v>
      </c>
      <c r="DJ34" s="23">
        <f t="shared" si="55"/>
        <v>324000</v>
      </c>
    </row>
    <row r="35" spans="1:114" x14ac:dyDescent="0.3">
      <c r="A35" s="9">
        <v>33</v>
      </c>
      <c r="B35" s="3" t="s">
        <v>30</v>
      </c>
      <c r="C35" s="7"/>
      <c r="D35" s="7">
        <v>3480</v>
      </c>
      <c r="E35" s="7"/>
      <c r="F35" s="7"/>
      <c r="G35" s="7"/>
      <c r="H35" s="7"/>
      <c r="I35" s="12"/>
      <c r="J35" s="9">
        <v>1.41</v>
      </c>
      <c r="K35" s="19">
        <f t="shared" si="0"/>
        <v>0</v>
      </c>
      <c r="L35" s="7">
        <v>0.83</v>
      </c>
      <c r="M35" s="19">
        <f t="shared" si="1"/>
        <v>2888.3999999999996</v>
      </c>
      <c r="N35" s="7">
        <v>0.75</v>
      </c>
      <c r="O35" s="19">
        <f t="shared" si="2"/>
        <v>0</v>
      </c>
      <c r="P35" s="7">
        <v>0.75</v>
      </c>
      <c r="Q35" s="19">
        <f t="shared" si="3"/>
        <v>0</v>
      </c>
      <c r="R35" s="7">
        <v>0.75</v>
      </c>
      <c r="S35" s="19">
        <f t="shared" si="4"/>
        <v>0</v>
      </c>
      <c r="T35" s="7">
        <v>4000</v>
      </c>
      <c r="U35" s="19">
        <f t="shared" si="5"/>
        <v>0</v>
      </c>
      <c r="V35" s="7">
        <v>7000</v>
      </c>
      <c r="W35" s="19">
        <f t="shared" si="6"/>
        <v>0</v>
      </c>
      <c r="X35" s="23">
        <f t="shared" si="7"/>
        <v>2888.3999999999996</v>
      </c>
      <c r="Y35" s="9">
        <v>1.8</v>
      </c>
      <c r="Z35" s="19">
        <f t="shared" si="8"/>
        <v>0</v>
      </c>
      <c r="AA35" s="7">
        <v>0.75</v>
      </c>
      <c r="AB35" s="19">
        <f t="shared" si="9"/>
        <v>2610</v>
      </c>
      <c r="AC35" s="7">
        <v>0.64</v>
      </c>
      <c r="AD35" s="19">
        <f t="shared" si="10"/>
        <v>0</v>
      </c>
      <c r="AE35" s="7">
        <v>1</v>
      </c>
      <c r="AF35" s="19">
        <f t="shared" si="11"/>
        <v>0</v>
      </c>
      <c r="AG35" s="7">
        <v>1</v>
      </c>
      <c r="AH35" s="19">
        <f t="shared" si="12"/>
        <v>0</v>
      </c>
      <c r="AI35" s="7">
        <v>5950</v>
      </c>
      <c r="AJ35" s="19">
        <f t="shared" si="13"/>
        <v>0</v>
      </c>
      <c r="AK35" s="7">
        <v>14000</v>
      </c>
      <c r="AL35" s="19">
        <f t="shared" si="14"/>
        <v>0</v>
      </c>
      <c r="AM35" s="23">
        <f t="shared" si="15"/>
        <v>2610</v>
      </c>
      <c r="AN35" s="25">
        <v>1.2</v>
      </c>
      <c r="AO35" s="26">
        <f t="shared" si="16"/>
        <v>0</v>
      </c>
      <c r="AP35" s="27">
        <v>0.4</v>
      </c>
      <c r="AQ35" s="26">
        <f t="shared" si="17"/>
        <v>1392</v>
      </c>
      <c r="AR35" s="27">
        <v>0.4</v>
      </c>
      <c r="AS35" s="26">
        <f t="shared" si="18"/>
        <v>0</v>
      </c>
      <c r="AT35" s="27">
        <v>0.65</v>
      </c>
      <c r="AU35" s="26">
        <f t="shared" si="19"/>
        <v>0</v>
      </c>
      <c r="AV35" s="27">
        <v>0.5</v>
      </c>
      <c r="AW35" s="26">
        <f t="shared" si="20"/>
        <v>0</v>
      </c>
      <c r="AX35" s="27">
        <v>6750</v>
      </c>
      <c r="AY35" s="26">
        <f t="shared" si="21"/>
        <v>0</v>
      </c>
      <c r="AZ35" s="27">
        <v>10150</v>
      </c>
      <c r="BA35" s="26">
        <f t="shared" si="22"/>
        <v>0</v>
      </c>
      <c r="BB35" s="28">
        <f t="shared" si="23"/>
        <v>1392</v>
      </c>
      <c r="BC35" s="25">
        <v>1.5</v>
      </c>
      <c r="BD35" s="26">
        <f t="shared" si="24"/>
        <v>0</v>
      </c>
      <c r="BE35" s="27">
        <v>0.5</v>
      </c>
      <c r="BF35" s="26">
        <f t="shared" si="25"/>
        <v>1740</v>
      </c>
      <c r="BG35" s="27">
        <v>0.5</v>
      </c>
      <c r="BH35" s="26">
        <f t="shared" si="26"/>
        <v>0</v>
      </c>
      <c r="BI35" s="27">
        <v>0.5</v>
      </c>
      <c r="BJ35" s="26">
        <f t="shared" si="27"/>
        <v>0</v>
      </c>
      <c r="BK35" s="27">
        <v>0.85</v>
      </c>
      <c r="BL35" s="26">
        <f t="shared" si="28"/>
        <v>0</v>
      </c>
      <c r="BM35" s="27">
        <v>4500</v>
      </c>
      <c r="BN35" s="26">
        <f t="shared" si="29"/>
        <v>0</v>
      </c>
      <c r="BO35" s="27">
        <v>7000</v>
      </c>
      <c r="BP35" s="26">
        <f t="shared" si="30"/>
        <v>0</v>
      </c>
      <c r="BQ35" s="28">
        <f t="shared" si="31"/>
        <v>1740</v>
      </c>
      <c r="BR35" s="25"/>
      <c r="BS35" s="26">
        <f t="shared" si="32"/>
        <v>0</v>
      </c>
      <c r="BT35" s="27">
        <v>0.33</v>
      </c>
      <c r="BU35" s="26">
        <f t="shared" si="33"/>
        <v>1148.4000000000001</v>
      </c>
      <c r="BV35" s="27">
        <v>0.6</v>
      </c>
      <c r="BW35" s="26">
        <f t="shared" si="34"/>
        <v>0</v>
      </c>
      <c r="BX35" s="27">
        <v>0.7</v>
      </c>
      <c r="BY35" s="26">
        <f t="shared" si="35"/>
        <v>0</v>
      </c>
      <c r="BZ35" s="27">
        <v>1</v>
      </c>
      <c r="CA35" s="26">
        <f t="shared" si="36"/>
        <v>0</v>
      </c>
      <c r="CB35" s="27">
        <v>5500</v>
      </c>
      <c r="CC35" s="26">
        <f t="shared" si="37"/>
        <v>0</v>
      </c>
      <c r="CD35" s="27">
        <v>8000</v>
      </c>
      <c r="CE35" s="26">
        <f t="shared" si="38"/>
        <v>0</v>
      </c>
      <c r="CF35" s="28">
        <f t="shared" si="39"/>
        <v>1148.4000000000001</v>
      </c>
      <c r="CG35" s="9">
        <v>2.1800000000000002</v>
      </c>
      <c r="CH35" s="19">
        <f t="shared" si="40"/>
        <v>0</v>
      </c>
      <c r="CI35" s="7">
        <v>0.62</v>
      </c>
      <c r="CJ35" s="19">
        <f t="shared" si="41"/>
        <v>2157.6</v>
      </c>
      <c r="CK35" s="7">
        <v>0.78</v>
      </c>
      <c r="CL35" s="19">
        <f t="shared" si="42"/>
        <v>0</v>
      </c>
      <c r="CM35" s="7">
        <v>0.78</v>
      </c>
      <c r="CN35" s="19">
        <f t="shared" si="43"/>
        <v>0</v>
      </c>
      <c r="CO35" s="7">
        <v>1.26</v>
      </c>
      <c r="CP35" s="19">
        <f t="shared" si="44"/>
        <v>0</v>
      </c>
      <c r="CQ35" s="7">
        <v>4500</v>
      </c>
      <c r="CR35" s="19">
        <f t="shared" si="45"/>
        <v>0</v>
      </c>
      <c r="CS35" s="7">
        <v>22500</v>
      </c>
      <c r="CT35" s="19">
        <f t="shared" si="46"/>
        <v>0</v>
      </c>
      <c r="CU35" s="23">
        <f t="shared" si="47"/>
        <v>2157.6</v>
      </c>
      <c r="CV35" s="25"/>
      <c r="CW35" s="26">
        <f t="shared" si="48"/>
        <v>0</v>
      </c>
      <c r="CX35" s="27"/>
      <c r="CY35" s="26">
        <f t="shared" si="49"/>
        <v>0</v>
      </c>
      <c r="CZ35" s="27">
        <v>0.8</v>
      </c>
      <c r="DA35" s="26">
        <f t="shared" si="50"/>
        <v>0</v>
      </c>
      <c r="DB35" s="27">
        <v>0.8</v>
      </c>
      <c r="DC35" s="26">
        <f t="shared" si="51"/>
        <v>0</v>
      </c>
      <c r="DD35" s="27">
        <v>1.1499999999999999</v>
      </c>
      <c r="DE35" s="26">
        <f t="shared" si="52"/>
        <v>0</v>
      </c>
      <c r="DF35" s="27">
        <v>6000</v>
      </c>
      <c r="DG35" s="26">
        <f t="shared" si="53"/>
        <v>0</v>
      </c>
      <c r="DH35" s="27">
        <v>9000</v>
      </c>
      <c r="DI35" s="26">
        <f t="shared" si="54"/>
        <v>0</v>
      </c>
      <c r="DJ35" s="28">
        <f t="shared" si="55"/>
        <v>0</v>
      </c>
    </row>
    <row r="36" spans="1:114" x14ac:dyDescent="0.3">
      <c r="A36" s="9">
        <v>34</v>
      </c>
      <c r="B36" s="3" t="s">
        <v>31</v>
      </c>
      <c r="C36" s="7">
        <v>12240</v>
      </c>
      <c r="D36" s="7"/>
      <c r="E36" s="7"/>
      <c r="F36" s="7"/>
      <c r="G36" s="7"/>
      <c r="H36" s="7"/>
      <c r="I36" s="12"/>
      <c r="J36" s="25">
        <v>1.41</v>
      </c>
      <c r="K36" s="26">
        <f t="shared" si="0"/>
        <v>17258.399999999998</v>
      </c>
      <c r="L36" s="27">
        <v>0.83</v>
      </c>
      <c r="M36" s="26">
        <f t="shared" si="1"/>
        <v>0</v>
      </c>
      <c r="N36" s="27">
        <v>0.75</v>
      </c>
      <c r="O36" s="26">
        <f t="shared" si="2"/>
        <v>0</v>
      </c>
      <c r="P36" s="27">
        <v>0.75</v>
      </c>
      <c r="Q36" s="26">
        <f t="shared" si="3"/>
        <v>0</v>
      </c>
      <c r="R36" s="27">
        <v>0.75</v>
      </c>
      <c r="S36" s="26">
        <f t="shared" si="4"/>
        <v>0</v>
      </c>
      <c r="T36" s="27">
        <v>4000</v>
      </c>
      <c r="U36" s="26">
        <f t="shared" si="5"/>
        <v>0</v>
      </c>
      <c r="V36" s="27">
        <v>7000</v>
      </c>
      <c r="W36" s="26">
        <f t="shared" si="6"/>
        <v>0</v>
      </c>
      <c r="X36" s="28">
        <f t="shared" si="7"/>
        <v>17258.399999999998</v>
      </c>
      <c r="Y36" s="9">
        <v>1.8</v>
      </c>
      <c r="Z36" s="19">
        <f t="shared" si="8"/>
        <v>22032</v>
      </c>
      <c r="AA36" s="7">
        <v>0.75</v>
      </c>
      <c r="AB36" s="19">
        <f t="shared" si="9"/>
        <v>0</v>
      </c>
      <c r="AC36" s="7">
        <v>0.64</v>
      </c>
      <c r="AD36" s="19">
        <f t="shared" si="10"/>
        <v>0</v>
      </c>
      <c r="AE36" s="7">
        <v>1</v>
      </c>
      <c r="AF36" s="19">
        <f t="shared" si="11"/>
        <v>0</v>
      </c>
      <c r="AG36" s="7">
        <v>1</v>
      </c>
      <c r="AH36" s="19">
        <f t="shared" si="12"/>
        <v>0</v>
      </c>
      <c r="AI36" s="7">
        <v>5950</v>
      </c>
      <c r="AJ36" s="19">
        <f t="shared" si="13"/>
        <v>0</v>
      </c>
      <c r="AK36" s="7">
        <v>14000</v>
      </c>
      <c r="AL36" s="19">
        <f t="shared" si="14"/>
        <v>0</v>
      </c>
      <c r="AM36" s="23">
        <f t="shared" si="15"/>
        <v>22032</v>
      </c>
      <c r="AN36" s="25">
        <v>1.2</v>
      </c>
      <c r="AO36" s="26">
        <f t="shared" si="16"/>
        <v>14688</v>
      </c>
      <c r="AP36" s="27">
        <v>0.4</v>
      </c>
      <c r="AQ36" s="26">
        <f t="shared" si="17"/>
        <v>0</v>
      </c>
      <c r="AR36" s="27">
        <v>0.4</v>
      </c>
      <c r="AS36" s="26">
        <f t="shared" si="18"/>
        <v>0</v>
      </c>
      <c r="AT36" s="27">
        <v>0.65</v>
      </c>
      <c r="AU36" s="26">
        <f t="shared" si="19"/>
        <v>0</v>
      </c>
      <c r="AV36" s="27">
        <v>0.5</v>
      </c>
      <c r="AW36" s="26">
        <f t="shared" si="20"/>
        <v>0</v>
      </c>
      <c r="AX36" s="27">
        <v>6750</v>
      </c>
      <c r="AY36" s="26">
        <f t="shared" si="21"/>
        <v>0</v>
      </c>
      <c r="AZ36" s="27">
        <v>10150</v>
      </c>
      <c r="BA36" s="26">
        <f t="shared" si="22"/>
        <v>0</v>
      </c>
      <c r="BB36" s="28">
        <f t="shared" si="23"/>
        <v>14688</v>
      </c>
      <c r="BC36" s="25">
        <v>1.5</v>
      </c>
      <c r="BD36" s="26">
        <f t="shared" si="24"/>
        <v>18360</v>
      </c>
      <c r="BE36" s="27">
        <v>0.5</v>
      </c>
      <c r="BF36" s="26">
        <f t="shared" si="25"/>
        <v>0</v>
      </c>
      <c r="BG36" s="27">
        <v>0.5</v>
      </c>
      <c r="BH36" s="26">
        <f t="shared" si="26"/>
        <v>0</v>
      </c>
      <c r="BI36" s="27">
        <v>0.5</v>
      </c>
      <c r="BJ36" s="26">
        <f t="shared" si="27"/>
        <v>0</v>
      </c>
      <c r="BK36" s="27">
        <v>0.85</v>
      </c>
      <c r="BL36" s="26">
        <f t="shared" si="28"/>
        <v>0</v>
      </c>
      <c r="BM36" s="27">
        <v>4500</v>
      </c>
      <c r="BN36" s="26">
        <f t="shared" si="29"/>
        <v>0</v>
      </c>
      <c r="BO36" s="27">
        <v>7000</v>
      </c>
      <c r="BP36" s="26">
        <f t="shared" si="30"/>
        <v>0</v>
      </c>
      <c r="BQ36" s="28">
        <f t="shared" si="31"/>
        <v>18360</v>
      </c>
      <c r="BR36" s="25">
        <v>1.9</v>
      </c>
      <c r="BS36" s="26">
        <f t="shared" si="32"/>
        <v>23256</v>
      </c>
      <c r="BT36" s="27">
        <v>0.33</v>
      </c>
      <c r="BU36" s="26">
        <f t="shared" si="33"/>
        <v>0</v>
      </c>
      <c r="BV36" s="27">
        <v>0.6</v>
      </c>
      <c r="BW36" s="26">
        <f t="shared" si="34"/>
        <v>0</v>
      </c>
      <c r="BX36" s="27">
        <v>0.7</v>
      </c>
      <c r="BY36" s="26">
        <f t="shared" si="35"/>
        <v>0</v>
      </c>
      <c r="BZ36" s="27">
        <v>1</v>
      </c>
      <c r="CA36" s="26">
        <f t="shared" si="36"/>
        <v>0</v>
      </c>
      <c r="CB36" s="27">
        <v>5500</v>
      </c>
      <c r="CC36" s="26">
        <f t="shared" si="37"/>
        <v>0</v>
      </c>
      <c r="CD36" s="27">
        <v>8000</v>
      </c>
      <c r="CE36" s="26">
        <f t="shared" si="38"/>
        <v>0</v>
      </c>
      <c r="CF36" s="28">
        <f t="shared" si="39"/>
        <v>23256</v>
      </c>
      <c r="CG36" s="25">
        <v>2.1800000000000002</v>
      </c>
      <c r="CH36" s="26">
        <f t="shared" si="40"/>
        <v>26683.200000000001</v>
      </c>
      <c r="CI36" s="27">
        <v>0.62</v>
      </c>
      <c r="CJ36" s="26">
        <f t="shared" si="41"/>
        <v>0</v>
      </c>
      <c r="CK36" s="27">
        <v>0.78</v>
      </c>
      <c r="CL36" s="26">
        <f t="shared" si="42"/>
        <v>0</v>
      </c>
      <c r="CM36" s="27">
        <v>0.78</v>
      </c>
      <c r="CN36" s="26">
        <f t="shared" si="43"/>
        <v>0</v>
      </c>
      <c r="CO36" s="27">
        <v>1.26</v>
      </c>
      <c r="CP36" s="26">
        <f t="shared" si="44"/>
        <v>0</v>
      </c>
      <c r="CQ36" s="27">
        <v>4500</v>
      </c>
      <c r="CR36" s="26">
        <f t="shared" si="45"/>
        <v>0</v>
      </c>
      <c r="CS36" s="27">
        <v>22500</v>
      </c>
      <c r="CT36" s="26">
        <f t="shared" si="46"/>
        <v>0</v>
      </c>
      <c r="CU36" s="28">
        <f t="shared" si="47"/>
        <v>26683.200000000001</v>
      </c>
      <c r="CV36" s="25">
        <v>1.5</v>
      </c>
      <c r="CW36" s="26">
        <f t="shared" si="48"/>
        <v>18360</v>
      </c>
      <c r="CX36" s="27"/>
      <c r="CY36" s="26">
        <f t="shared" si="49"/>
        <v>0</v>
      </c>
      <c r="CZ36" s="27">
        <v>0.8</v>
      </c>
      <c r="DA36" s="26">
        <f t="shared" si="50"/>
        <v>0</v>
      </c>
      <c r="DB36" s="27">
        <v>0.8</v>
      </c>
      <c r="DC36" s="26">
        <f t="shared" si="51"/>
        <v>0</v>
      </c>
      <c r="DD36" s="27">
        <v>1.1499999999999999</v>
      </c>
      <c r="DE36" s="26">
        <f t="shared" si="52"/>
        <v>0</v>
      </c>
      <c r="DF36" s="27">
        <v>6000</v>
      </c>
      <c r="DG36" s="26">
        <f t="shared" si="53"/>
        <v>0</v>
      </c>
      <c r="DH36" s="27">
        <v>9000</v>
      </c>
      <c r="DI36" s="26">
        <f t="shared" si="54"/>
        <v>0</v>
      </c>
      <c r="DJ36" s="28">
        <f t="shared" si="55"/>
        <v>18360</v>
      </c>
    </row>
    <row r="37" spans="1:114" x14ac:dyDescent="0.3">
      <c r="A37" s="9">
        <v>35</v>
      </c>
      <c r="B37" s="3" t="s">
        <v>32</v>
      </c>
      <c r="C37" s="7">
        <v>8940</v>
      </c>
      <c r="D37" s="7"/>
      <c r="E37" s="7">
        <v>160</v>
      </c>
      <c r="F37" s="7"/>
      <c r="G37" s="7">
        <v>1800</v>
      </c>
      <c r="H37" s="7"/>
      <c r="I37" s="12"/>
      <c r="J37" s="9">
        <v>1.41</v>
      </c>
      <c r="K37" s="19">
        <f t="shared" si="0"/>
        <v>12605.4</v>
      </c>
      <c r="L37" s="7">
        <v>0.83</v>
      </c>
      <c r="M37" s="19">
        <f t="shared" si="1"/>
        <v>0</v>
      </c>
      <c r="N37" s="7">
        <v>0.75</v>
      </c>
      <c r="O37" s="19">
        <f t="shared" si="2"/>
        <v>1440</v>
      </c>
      <c r="P37" s="7">
        <v>0.75</v>
      </c>
      <c r="Q37" s="19">
        <f t="shared" si="3"/>
        <v>0</v>
      </c>
      <c r="R37" s="7">
        <v>0.75</v>
      </c>
      <c r="S37" s="19">
        <f t="shared" si="4"/>
        <v>16200</v>
      </c>
      <c r="T37" s="7">
        <v>4000</v>
      </c>
      <c r="U37" s="19">
        <f t="shared" si="5"/>
        <v>0</v>
      </c>
      <c r="V37" s="7">
        <v>7000</v>
      </c>
      <c r="W37" s="19">
        <f t="shared" si="6"/>
        <v>0</v>
      </c>
      <c r="X37" s="23">
        <f t="shared" si="7"/>
        <v>30245.4</v>
      </c>
      <c r="Y37" s="9">
        <v>1.8</v>
      </c>
      <c r="Z37" s="19">
        <f t="shared" si="8"/>
        <v>16092</v>
      </c>
      <c r="AA37" s="7">
        <v>0.75</v>
      </c>
      <c r="AB37" s="19">
        <f t="shared" si="9"/>
        <v>0</v>
      </c>
      <c r="AC37" s="7">
        <v>0.64</v>
      </c>
      <c r="AD37" s="19">
        <f t="shared" si="10"/>
        <v>1228.8000000000002</v>
      </c>
      <c r="AE37" s="7">
        <v>1</v>
      </c>
      <c r="AF37" s="19">
        <f t="shared" si="11"/>
        <v>0</v>
      </c>
      <c r="AG37" s="7">
        <v>1</v>
      </c>
      <c r="AH37" s="19">
        <f t="shared" si="12"/>
        <v>21600</v>
      </c>
      <c r="AI37" s="7">
        <v>5950</v>
      </c>
      <c r="AJ37" s="19">
        <f t="shared" si="13"/>
        <v>0</v>
      </c>
      <c r="AK37" s="7">
        <v>14000</v>
      </c>
      <c r="AL37" s="19">
        <f t="shared" si="14"/>
        <v>0</v>
      </c>
      <c r="AM37" s="23">
        <f t="shared" si="15"/>
        <v>38920.800000000003</v>
      </c>
      <c r="AN37" s="9">
        <v>1.2</v>
      </c>
      <c r="AO37" s="19">
        <f t="shared" si="16"/>
        <v>10728</v>
      </c>
      <c r="AP37" s="7">
        <v>0.4</v>
      </c>
      <c r="AQ37" s="19">
        <f t="shared" si="17"/>
        <v>0</v>
      </c>
      <c r="AR37" s="7">
        <v>0.4</v>
      </c>
      <c r="AS37" s="19">
        <f t="shared" si="18"/>
        <v>768</v>
      </c>
      <c r="AT37" s="7">
        <v>0.65</v>
      </c>
      <c r="AU37" s="19">
        <f t="shared" si="19"/>
        <v>0</v>
      </c>
      <c r="AV37" s="7">
        <v>0.5</v>
      </c>
      <c r="AW37" s="19">
        <f t="shared" si="20"/>
        <v>10800</v>
      </c>
      <c r="AX37" s="7">
        <v>6750</v>
      </c>
      <c r="AY37" s="19">
        <f t="shared" si="21"/>
        <v>0</v>
      </c>
      <c r="AZ37" s="7">
        <v>10150</v>
      </c>
      <c r="BA37" s="19">
        <f t="shared" si="22"/>
        <v>0</v>
      </c>
      <c r="BB37" s="23">
        <f t="shared" si="23"/>
        <v>22296</v>
      </c>
      <c r="BC37" s="9">
        <v>1.5</v>
      </c>
      <c r="BD37" s="19">
        <f t="shared" si="24"/>
        <v>13410</v>
      </c>
      <c r="BE37" s="7">
        <v>0.5</v>
      </c>
      <c r="BF37" s="19">
        <f t="shared" si="25"/>
        <v>0</v>
      </c>
      <c r="BG37" s="7">
        <v>0.5</v>
      </c>
      <c r="BH37" s="19">
        <f t="shared" si="26"/>
        <v>960</v>
      </c>
      <c r="BI37" s="7">
        <v>0.5</v>
      </c>
      <c r="BJ37" s="19">
        <f t="shared" si="27"/>
        <v>0</v>
      </c>
      <c r="BK37" s="7">
        <v>0.85</v>
      </c>
      <c r="BL37" s="19">
        <f t="shared" si="28"/>
        <v>18360</v>
      </c>
      <c r="BM37" s="7">
        <v>4500</v>
      </c>
      <c r="BN37" s="19">
        <f t="shared" si="29"/>
        <v>0</v>
      </c>
      <c r="BO37" s="7">
        <v>7000</v>
      </c>
      <c r="BP37" s="19">
        <f t="shared" si="30"/>
        <v>0</v>
      </c>
      <c r="BQ37" s="23">
        <f t="shared" si="31"/>
        <v>32730</v>
      </c>
      <c r="BR37" s="9">
        <v>1.3</v>
      </c>
      <c r="BS37" s="19">
        <f t="shared" si="32"/>
        <v>11622</v>
      </c>
      <c r="BT37" s="7">
        <v>0.33</v>
      </c>
      <c r="BU37" s="19">
        <f t="shared" si="33"/>
        <v>0</v>
      </c>
      <c r="BV37" s="7">
        <v>0.6</v>
      </c>
      <c r="BW37" s="19">
        <f t="shared" si="34"/>
        <v>1152</v>
      </c>
      <c r="BX37" s="7">
        <v>0.7</v>
      </c>
      <c r="BY37" s="19">
        <f t="shared" si="35"/>
        <v>0</v>
      </c>
      <c r="BZ37" s="7">
        <v>1</v>
      </c>
      <c r="CA37" s="19">
        <f t="shared" si="36"/>
        <v>21600</v>
      </c>
      <c r="CB37" s="7">
        <v>5500</v>
      </c>
      <c r="CC37" s="19">
        <f t="shared" si="37"/>
        <v>0</v>
      </c>
      <c r="CD37" s="7">
        <v>8000</v>
      </c>
      <c r="CE37" s="19">
        <f t="shared" si="38"/>
        <v>0</v>
      </c>
      <c r="CF37" s="23">
        <f t="shared" si="39"/>
        <v>34374</v>
      </c>
      <c r="CG37" s="25">
        <v>2.1800000000000002</v>
      </c>
      <c r="CH37" s="26">
        <f t="shared" si="40"/>
        <v>19489.2</v>
      </c>
      <c r="CI37" s="27">
        <v>0.62</v>
      </c>
      <c r="CJ37" s="26">
        <f t="shared" si="41"/>
        <v>0</v>
      </c>
      <c r="CK37" s="27">
        <v>0.78</v>
      </c>
      <c r="CL37" s="26">
        <f t="shared" si="42"/>
        <v>1497.6000000000001</v>
      </c>
      <c r="CM37" s="27">
        <v>0.78</v>
      </c>
      <c r="CN37" s="26">
        <f t="shared" si="43"/>
        <v>0</v>
      </c>
      <c r="CO37" s="27">
        <v>1.26</v>
      </c>
      <c r="CP37" s="26">
        <f t="shared" si="44"/>
        <v>27216</v>
      </c>
      <c r="CQ37" s="27">
        <v>4500</v>
      </c>
      <c r="CR37" s="26">
        <f t="shared" si="45"/>
        <v>0</v>
      </c>
      <c r="CS37" s="27">
        <v>22500</v>
      </c>
      <c r="CT37" s="26">
        <f t="shared" si="46"/>
        <v>0</v>
      </c>
      <c r="CU37" s="28">
        <f t="shared" si="47"/>
        <v>48202.8</v>
      </c>
      <c r="CV37" s="9">
        <v>1.5</v>
      </c>
      <c r="CW37" s="19">
        <f t="shared" si="48"/>
        <v>13410</v>
      </c>
      <c r="CX37" s="7"/>
      <c r="CY37" s="19">
        <f t="shared" si="49"/>
        <v>0</v>
      </c>
      <c r="CZ37" s="7">
        <v>0.8</v>
      </c>
      <c r="DA37" s="19">
        <f t="shared" si="50"/>
        <v>1536</v>
      </c>
      <c r="DB37" s="7">
        <v>0.8</v>
      </c>
      <c r="DC37" s="19">
        <f t="shared" si="51"/>
        <v>0</v>
      </c>
      <c r="DD37" s="7">
        <v>1.1499999999999999</v>
      </c>
      <c r="DE37" s="19">
        <f t="shared" si="52"/>
        <v>24840</v>
      </c>
      <c r="DF37" s="7">
        <v>6000</v>
      </c>
      <c r="DG37" s="19">
        <f t="shared" si="53"/>
        <v>0</v>
      </c>
      <c r="DH37" s="7">
        <v>9000</v>
      </c>
      <c r="DI37" s="19">
        <f t="shared" si="54"/>
        <v>0</v>
      </c>
      <c r="DJ37" s="23">
        <f t="shared" si="55"/>
        <v>39786</v>
      </c>
    </row>
    <row r="38" spans="1:114" x14ac:dyDescent="0.3">
      <c r="A38" s="9">
        <v>36</v>
      </c>
      <c r="B38" s="3" t="s">
        <v>33</v>
      </c>
      <c r="C38" s="7">
        <v>44460</v>
      </c>
      <c r="D38" s="7"/>
      <c r="E38" s="7"/>
      <c r="F38" s="7"/>
      <c r="G38" s="7"/>
      <c r="H38" s="7"/>
      <c r="I38" s="12"/>
      <c r="J38" s="9">
        <v>1.41</v>
      </c>
      <c r="K38" s="19">
        <f t="shared" si="0"/>
        <v>62688.6</v>
      </c>
      <c r="L38" s="7">
        <v>0.83</v>
      </c>
      <c r="M38" s="19">
        <f t="shared" si="1"/>
        <v>0</v>
      </c>
      <c r="N38" s="7">
        <v>0.75</v>
      </c>
      <c r="O38" s="19">
        <f t="shared" si="2"/>
        <v>0</v>
      </c>
      <c r="P38" s="7">
        <v>0.75</v>
      </c>
      <c r="Q38" s="19">
        <f t="shared" si="3"/>
        <v>0</v>
      </c>
      <c r="R38" s="7">
        <v>0.75</v>
      </c>
      <c r="S38" s="19">
        <f t="shared" si="4"/>
        <v>0</v>
      </c>
      <c r="T38" s="7">
        <v>4000</v>
      </c>
      <c r="U38" s="19">
        <f t="shared" si="5"/>
        <v>0</v>
      </c>
      <c r="V38" s="7">
        <v>7000</v>
      </c>
      <c r="W38" s="19">
        <f t="shared" si="6"/>
        <v>0</v>
      </c>
      <c r="X38" s="23">
        <f t="shared" si="7"/>
        <v>62688.6</v>
      </c>
      <c r="Y38" s="9">
        <v>1.8</v>
      </c>
      <c r="Z38" s="19">
        <f t="shared" si="8"/>
        <v>80028</v>
      </c>
      <c r="AA38" s="7">
        <v>0.75</v>
      </c>
      <c r="AB38" s="19">
        <f t="shared" si="9"/>
        <v>0</v>
      </c>
      <c r="AC38" s="7">
        <v>0.64</v>
      </c>
      <c r="AD38" s="19">
        <f t="shared" si="10"/>
        <v>0</v>
      </c>
      <c r="AE38" s="7">
        <v>1</v>
      </c>
      <c r="AF38" s="19">
        <f t="shared" si="11"/>
        <v>0</v>
      </c>
      <c r="AG38" s="7">
        <v>1</v>
      </c>
      <c r="AH38" s="19">
        <f t="shared" si="12"/>
        <v>0</v>
      </c>
      <c r="AI38" s="7">
        <v>5950</v>
      </c>
      <c r="AJ38" s="19">
        <f t="shared" si="13"/>
        <v>0</v>
      </c>
      <c r="AK38" s="7">
        <v>14000</v>
      </c>
      <c r="AL38" s="19">
        <f t="shared" si="14"/>
        <v>0</v>
      </c>
      <c r="AM38" s="23">
        <f t="shared" si="15"/>
        <v>80028</v>
      </c>
      <c r="AN38" s="25">
        <v>1.2</v>
      </c>
      <c r="AO38" s="26">
        <f t="shared" si="16"/>
        <v>53352</v>
      </c>
      <c r="AP38" s="27">
        <v>0.4</v>
      </c>
      <c r="AQ38" s="26">
        <f t="shared" si="17"/>
        <v>0</v>
      </c>
      <c r="AR38" s="27">
        <v>0.4</v>
      </c>
      <c r="AS38" s="26">
        <f t="shared" si="18"/>
        <v>0</v>
      </c>
      <c r="AT38" s="27">
        <v>0.65</v>
      </c>
      <c r="AU38" s="26">
        <f t="shared" si="19"/>
        <v>0</v>
      </c>
      <c r="AV38" s="27">
        <v>0.5</v>
      </c>
      <c r="AW38" s="26">
        <f t="shared" si="20"/>
        <v>0</v>
      </c>
      <c r="AX38" s="27">
        <v>6750</v>
      </c>
      <c r="AY38" s="26">
        <f t="shared" si="21"/>
        <v>0</v>
      </c>
      <c r="AZ38" s="27">
        <v>10150</v>
      </c>
      <c r="BA38" s="26">
        <f t="shared" si="22"/>
        <v>0</v>
      </c>
      <c r="BB38" s="28">
        <f t="shared" si="23"/>
        <v>53352</v>
      </c>
      <c r="BC38" s="9">
        <v>1.5</v>
      </c>
      <c r="BD38" s="19">
        <f t="shared" si="24"/>
        <v>66690</v>
      </c>
      <c r="BE38" s="7">
        <v>0.5</v>
      </c>
      <c r="BF38" s="19">
        <f t="shared" si="25"/>
        <v>0</v>
      </c>
      <c r="BG38" s="7">
        <v>0.5</v>
      </c>
      <c r="BH38" s="19">
        <f t="shared" si="26"/>
        <v>0</v>
      </c>
      <c r="BI38" s="7">
        <v>0.5</v>
      </c>
      <c r="BJ38" s="19">
        <f t="shared" si="27"/>
        <v>0</v>
      </c>
      <c r="BK38" s="7">
        <v>0.85</v>
      </c>
      <c r="BL38" s="19">
        <f t="shared" si="28"/>
        <v>0</v>
      </c>
      <c r="BM38" s="7">
        <v>4500</v>
      </c>
      <c r="BN38" s="19">
        <f t="shared" si="29"/>
        <v>0</v>
      </c>
      <c r="BO38" s="7">
        <v>7000</v>
      </c>
      <c r="BP38" s="19">
        <f t="shared" si="30"/>
        <v>0</v>
      </c>
      <c r="BQ38" s="23">
        <f t="shared" si="31"/>
        <v>66690</v>
      </c>
      <c r="BR38" s="25">
        <v>1.8</v>
      </c>
      <c r="BS38" s="26">
        <f t="shared" si="32"/>
        <v>80028</v>
      </c>
      <c r="BT38" s="27">
        <v>0.33</v>
      </c>
      <c r="BU38" s="26">
        <f t="shared" si="33"/>
        <v>0</v>
      </c>
      <c r="BV38" s="27">
        <v>0.6</v>
      </c>
      <c r="BW38" s="26">
        <f t="shared" si="34"/>
        <v>0</v>
      </c>
      <c r="BX38" s="27">
        <v>0.7</v>
      </c>
      <c r="BY38" s="26">
        <f t="shared" si="35"/>
        <v>0</v>
      </c>
      <c r="BZ38" s="27">
        <v>1</v>
      </c>
      <c r="CA38" s="26">
        <f t="shared" si="36"/>
        <v>0</v>
      </c>
      <c r="CB38" s="27">
        <v>5500</v>
      </c>
      <c r="CC38" s="26">
        <f t="shared" si="37"/>
        <v>0</v>
      </c>
      <c r="CD38" s="27">
        <v>8000</v>
      </c>
      <c r="CE38" s="26">
        <f t="shared" si="38"/>
        <v>0</v>
      </c>
      <c r="CF38" s="28">
        <f t="shared" si="39"/>
        <v>80028</v>
      </c>
      <c r="CG38" s="25">
        <v>2.1800000000000002</v>
      </c>
      <c r="CH38" s="26">
        <f t="shared" si="40"/>
        <v>96922.8</v>
      </c>
      <c r="CI38" s="27">
        <v>0.62</v>
      </c>
      <c r="CJ38" s="26">
        <f t="shared" si="41"/>
        <v>0</v>
      </c>
      <c r="CK38" s="27">
        <v>0.78</v>
      </c>
      <c r="CL38" s="26">
        <f t="shared" si="42"/>
        <v>0</v>
      </c>
      <c r="CM38" s="27">
        <v>0.78</v>
      </c>
      <c r="CN38" s="26">
        <f t="shared" si="43"/>
        <v>0</v>
      </c>
      <c r="CO38" s="27">
        <v>1.26</v>
      </c>
      <c r="CP38" s="26">
        <f t="shared" si="44"/>
        <v>0</v>
      </c>
      <c r="CQ38" s="27">
        <v>4500</v>
      </c>
      <c r="CR38" s="26">
        <f t="shared" si="45"/>
        <v>0</v>
      </c>
      <c r="CS38" s="27">
        <v>22500</v>
      </c>
      <c r="CT38" s="26">
        <f t="shared" si="46"/>
        <v>0</v>
      </c>
      <c r="CU38" s="28">
        <f t="shared" si="47"/>
        <v>96922.8</v>
      </c>
      <c r="CV38" s="9">
        <v>1.5</v>
      </c>
      <c r="CW38" s="19">
        <f t="shared" si="48"/>
        <v>66690</v>
      </c>
      <c r="CX38" s="7"/>
      <c r="CY38" s="19">
        <f t="shared" si="49"/>
        <v>0</v>
      </c>
      <c r="CZ38" s="7">
        <v>0.8</v>
      </c>
      <c r="DA38" s="19">
        <f t="shared" si="50"/>
        <v>0</v>
      </c>
      <c r="DB38" s="7">
        <v>0.8</v>
      </c>
      <c r="DC38" s="19">
        <f t="shared" si="51"/>
        <v>0</v>
      </c>
      <c r="DD38" s="7">
        <v>1.1499999999999999</v>
      </c>
      <c r="DE38" s="19">
        <f t="shared" si="52"/>
        <v>0</v>
      </c>
      <c r="DF38" s="7">
        <v>6000</v>
      </c>
      <c r="DG38" s="19">
        <f t="shared" si="53"/>
        <v>0</v>
      </c>
      <c r="DH38" s="7">
        <v>9000</v>
      </c>
      <c r="DI38" s="19">
        <f t="shared" si="54"/>
        <v>0</v>
      </c>
      <c r="DJ38" s="23">
        <f t="shared" si="55"/>
        <v>66690</v>
      </c>
    </row>
    <row r="39" spans="1:114" x14ac:dyDescent="0.3">
      <c r="A39" s="9">
        <v>37</v>
      </c>
      <c r="B39" s="3" t="s">
        <v>34</v>
      </c>
      <c r="C39" s="7">
        <v>54240</v>
      </c>
      <c r="D39" s="7"/>
      <c r="E39" s="7"/>
      <c r="F39" s="7"/>
      <c r="G39" s="7"/>
      <c r="H39" s="7"/>
      <c r="I39" s="12"/>
      <c r="J39" s="9">
        <v>1.41</v>
      </c>
      <c r="K39" s="19">
        <f t="shared" si="0"/>
        <v>76478.399999999994</v>
      </c>
      <c r="L39" s="7">
        <v>0.83</v>
      </c>
      <c r="M39" s="19">
        <f t="shared" si="1"/>
        <v>0</v>
      </c>
      <c r="N39" s="7">
        <v>0.75</v>
      </c>
      <c r="O39" s="19">
        <f t="shared" si="2"/>
        <v>0</v>
      </c>
      <c r="P39" s="7">
        <v>0.75</v>
      </c>
      <c r="Q39" s="19">
        <f t="shared" si="3"/>
        <v>0</v>
      </c>
      <c r="R39" s="7">
        <v>0.75</v>
      </c>
      <c r="S39" s="19">
        <f t="shared" si="4"/>
        <v>0</v>
      </c>
      <c r="T39" s="7">
        <v>4000</v>
      </c>
      <c r="U39" s="19">
        <f t="shared" si="5"/>
        <v>0</v>
      </c>
      <c r="V39" s="7">
        <v>7000</v>
      </c>
      <c r="W39" s="19">
        <f t="shared" si="6"/>
        <v>0</v>
      </c>
      <c r="X39" s="23">
        <f t="shared" si="7"/>
        <v>76478.399999999994</v>
      </c>
      <c r="Y39" s="9">
        <v>1.8</v>
      </c>
      <c r="Z39" s="19">
        <f t="shared" si="8"/>
        <v>97632</v>
      </c>
      <c r="AA39" s="7">
        <v>0.75</v>
      </c>
      <c r="AB39" s="19">
        <f t="shared" si="9"/>
        <v>0</v>
      </c>
      <c r="AC39" s="7">
        <v>0.64</v>
      </c>
      <c r="AD39" s="19">
        <f t="shared" si="10"/>
        <v>0</v>
      </c>
      <c r="AE39" s="7">
        <v>1</v>
      </c>
      <c r="AF39" s="19">
        <f t="shared" si="11"/>
        <v>0</v>
      </c>
      <c r="AG39" s="7">
        <v>1</v>
      </c>
      <c r="AH39" s="19">
        <f t="shared" si="12"/>
        <v>0</v>
      </c>
      <c r="AI39" s="7">
        <v>5950</v>
      </c>
      <c r="AJ39" s="19">
        <f t="shared" si="13"/>
        <v>0</v>
      </c>
      <c r="AK39" s="7">
        <v>14000</v>
      </c>
      <c r="AL39" s="19">
        <f t="shared" si="14"/>
        <v>0</v>
      </c>
      <c r="AM39" s="23">
        <f t="shared" si="15"/>
        <v>97632</v>
      </c>
      <c r="AN39" s="9">
        <v>1.2</v>
      </c>
      <c r="AO39" s="19">
        <f t="shared" si="16"/>
        <v>65088</v>
      </c>
      <c r="AP39" s="7">
        <v>0.4</v>
      </c>
      <c r="AQ39" s="19">
        <f t="shared" si="17"/>
        <v>0</v>
      </c>
      <c r="AR39" s="7">
        <v>0.4</v>
      </c>
      <c r="AS39" s="19">
        <f t="shared" si="18"/>
        <v>0</v>
      </c>
      <c r="AT39" s="7">
        <v>0.65</v>
      </c>
      <c r="AU39" s="19">
        <f t="shared" si="19"/>
        <v>0</v>
      </c>
      <c r="AV39" s="7">
        <v>0.5</v>
      </c>
      <c r="AW39" s="19">
        <f t="shared" si="20"/>
        <v>0</v>
      </c>
      <c r="AX39" s="7">
        <v>6750</v>
      </c>
      <c r="AY39" s="19">
        <f t="shared" si="21"/>
        <v>0</v>
      </c>
      <c r="AZ39" s="7">
        <v>10150</v>
      </c>
      <c r="BA39" s="19">
        <f t="shared" si="22"/>
        <v>0</v>
      </c>
      <c r="BB39" s="23">
        <f t="shared" si="23"/>
        <v>65088</v>
      </c>
      <c r="BC39" s="9">
        <v>1.5</v>
      </c>
      <c r="BD39" s="19">
        <f t="shared" si="24"/>
        <v>81360</v>
      </c>
      <c r="BE39" s="7">
        <v>0.5</v>
      </c>
      <c r="BF39" s="19">
        <f t="shared" si="25"/>
        <v>0</v>
      </c>
      <c r="BG39" s="7">
        <v>0.5</v>
      </c>
      <c r="BH39" s="19">
        <f t="shared" si="26"/>
        <v>0</v>
      </c>
      <c r="BI39" s="7">
        <v>0.5</v>
      </c>
      <c r="BJ39" s="19">
        <f t="shared" si="27"/>
        <v>0</v>
      </c>
      <c r="BK39" s="7">
        <v>0.85</v>
      </c>
      <c r="BL39" s="19">
        <f t="shared" si="28"/>
        <v>0</v>
      </c>
      <c r="BM39" s="7">
        <v>4500</v>
      </c>
      <c r="BN39" s="19">
        <f t="shared" si="29"/>
        <v>0</v>
      </c>
      <c r="BO39" s="7">
        <v>7000</v>
      </c>
      <c r="BP39" s="19">
        <f t="shared" si="30"/>
        <v>0</v>
      </c>
      <c r="BQ39" s="23">
        <f t="shared" si="31"/>
        <v>81360</v>
      </c>
      <c r="BR39" s="9">
        <v>1.5</v>
      </c>
      <c r="BS39" s="19">
        <f t="shared" si="32"/>
        <v>81360</v>
      </c>
      <c r="BT39" s="7">
        <v>0.33</v>
      </c>
      <c r="BU39" s="19">
        <f t="shared" si="33"/>
        <v>0</v>
      </c>
      <c r="BV39" s="7">
        <v>0.6</v>
      </c>
      <c r="BW39" s="19">
        <f t="shared" si="34"/>
        <v>0</v>
      </c>
      <c r="BX39" s="7">
        <v>0.7</v>
      </c>
      <c r="BY39" s="19">
        <f t="shared" si="35"/>
        <v>0</v>
      </c>
      <c r="BZ39" s="7">
        <v>1</v>
      </c>
      <c r="CA39" s="19">
        <f t="shared" si="36"/>
        <v>0</v>
      </c>
      <c r="CB39" s="7">
        <v>5500</v>
      </c>
      <c r="CC39" s="19">
        <f t="shared" si="37"/>
        <v>0</v>
      </c>
      <c r="CD39" s="7">
        <v>8000</v>
      </c>
      <c r="CE39" s="19">
        <f t="shared" si="38"/>
        <v>0</v>
      </c>
      <c r="CF39" s="23">
        <f t="shared" si="39"/>
        <v>81360</v>
      </c>
      <c r="CG39" s="25">
        <v>2.1800000000000002</v>
      </c>
      <c r="CH39" s="26">
        <f t="shared" si="40"/>
        <v>118243.20000000001</v>
      </c>
      <c r="CI39" s="27">
        <v>0.62</v>
      </c>
      <c r="CJ39" s="26">
        <f t="shared" si="41"/>
        <v>0</v>
      </c>
      <c r="CK39" s="27">
        <v>0.78</v>
      </c>
      <c r="CL39" s="26">
        <f t="shared" si="42"/>
        <v>0</v>
      </c>
      <c r="CM39" s="27">
        <v>0.78</v>
      </c>
      <c r="CN39" s="26">
        <f t="shared" si="43"/>
        <v>0</v>
      </c>
      <c r="CO39" s="27">
        <v>1.26</v>
      </c>
      <c r="CP39" s="26">
        <f t="shared" si="44"/>
        <v>0</v>
      </c>
      <c r="CQ39" s="27">
        <v>4500</v>
      </c>
      <c r="CR39" s="26">
        <f t="shared" si="45"/>
        <v>0</v>
      </c>
      <c r="CS39" s="27">
        <v>22500</v>
      </c>
      <c r="CT39" s="26">
        <f t="shared" si="46"/>
        <v>0</v>
      </c>
      <c r="CU39" s="28">
        <f t="shared" si="47"/>
        <v>118243.20000000001</v>
      </c>
      <c r="CV39" s="9">
        <v>1.5</v>
      </c>
      <c r="CW39" s="19">
        <f t="shared" si="48"/>
        <v>81360</v>
      </c>
      <c r="CX39" s="7"/>
      <c r="CY39" s="19">
        <f t="shared" si="49"/>
        <v>0</v>
      </c>
      <c r="CZ39" s="7">
        <v>0.8</v>
      </c>
      <c r="DA39" s="19">
        <f t="shared" si="50"/>
        <v>0</v>
      </c>
      <c r="DB39" s="7">
        <v>0.8</v>
      </c>
      <c r="DC39" s="19">
        <f t="shared" si="51"/>
        <v>0</v>
      </c>
      <c r="DD39" s="7">
        <v>1.1499999999999999</v>
      </c>
      <c r="DE39" s="19">
        <f t="shared" si="52"/>
        <v>0</v>
      </c>
      <c r="DF39" s="7">
        <v>6000</v>
      </c>
      <c r="DG39" s="19">
        <f t="shared" si="53"/>
        <v>0</v>
      </c>
      <c r="DH39" s="7">
        <v>9000</v>
      </c>
      <c r="DI39" s="19">
        <f t="shared" si="54"/>
        <v>0</v>
      </c>
      <c r="DJ39" s="23">
        <f t="shared" si="55"/>
        <v>81360</v>
      </c>
    </row>
    <row r="40" spans="1:114" x14ac:dyDescent="0.3">
      <c r="A40" s="9">
        <v>38</v>
      </c>
      <c r="B40" s="3" t="s">
        <v>35</v>
      </c>
      <c r="C40" s="7"/>
      <c r="D40" s="7"/>
      <c r="E40" s="7"/>
      <c r="F40" s="7"/>
      <c r="G40" s="7">
        <v>3560</v>
      </c>
      <c r="H40" s="7"/>
      <c r="I40" s="12"/>
      <c r="J40" s="9">
        <v>1.41</v>
      </c>
      <c r="K40" s="19">
        <f t="shared" si="0"/>
        <v>0</v>
      </c>
      <c r="L40" s="7">
        <v>0.83</v>
      </c>
      <c r="M40" s="19">
        <f t="shared" si="1"/>
        <v>0</v>
      </c>
      <c r="N40" s="7">
        <v>0.75</v>
      </c>
      <c r="O40" s="19">
        <f t="shared" si="2"/>
        <v>0</v>
      </c>
      <c r="P40" s="7">
        <v>0.75</v>
      </c>
      <c r="Q40" s="19">
        <f t="shared" si="3"/>
        <v>0</v>
      </c>
      <c r="R40" s="7">
        <v>0.75</v>
      </c>
      <c r="S40" s="19">
        <f t="shared" si="4"/>
        <v>32040</v>
      </c>
      <c r="T40" s="7">
        <v>4000</v>
      </c>
      <c r="U40" s="19">
        <f t="shared" si="5"/>
        <v>0</v>
      </c>
      <c r="V40" s="7">
        <v>7000</v>
      </c>
      <c r="W40" s="19">
        <f t="shared" si="6"/>
        <v>0</v>
      </c>
      <c r="X40" s="23">
        <f t="shared" si="7"/>
        <v>32040</v>
      </c>
      <c r="Y40" s="9">
        <v>1.8</v>
      </c>
      <c r="Z40" s="19">
        <f t="shared" si="8"/>
        <v>0</v>
      </c>
      <c r="AA40" s="7">
        <v>0.75</v>
      </c>
      <c r="AB40" s="19">
        <f t="shared" si="9"/>
        <v>0</v>
      </c>
      <c r="AC40" s="7">
        <v>0.64</v>
      </c>
      <c r="AD40" s="19">
        <f t="shared" si="10"/>
        <v>0</v>
      </c>
      <c r="AE40" s="7">
        <v>1</v>
      </c>
      <c r="AF40" s="19">
        <f t="shared" si="11"/>
        <v>0</v>
      </c>
      <c r="AG40" s="7">
        <v>1</v>
      </c>
      <c r="AH40" s="19">
        <f t="shared" si="12"/>
        <v>42720</v>
      </c>
      <c r="AI40" s="7">
        <v>5950</v>
      </c>
      <c r="AJ40" s="19">
        <f t="shared" si="13"/>
        <v>0</v>
      </c>
      <c r="AK40" s="7">
        <v>14000</v>
      </c>
      <c r="AL40" s="19">
        <f t="shared" si="14"/>
        <v>0</v>
      </c>
      <c r="AM40" s="23">
        <f t="shared" si="15"/>
        <v>42720</v>
      </c>
      <c r="AN40" s="25">
        <v>1.2</v>
      </c>
      <c r="AO40" s="26">
        <f t="shared" si="16"/>
        <v>0</v>
      </c>
      <c r="AP40" s="27">
        <v>0.4</v>
      </c>
      <c r="AQ40" s="26">
        <f t="shared" si="17"/>
        <v>0</v>
      </c>
      <c r="AR40" s="27">
        <v>0.4</v>
      </c>
      <c r="AS40" s="26">
        <f t="shared" si="18"/>
        <v>0</v>
      </c>
      <c r="AT40" s="27">
        <v>0.65</v>
      </c>
      <c r="AU40" s="26">
        <f t="shared" si="19"/>
        <v>0</v>
      </c>
      <c r="AV40" s="27">
        <v>0.5</v>
      </c>
      <c r="AW40" s="26">
        <f t="shared" si="20"/>
        <v>21360</v>
      </c>
      <c r="AX40" s="27">
        <v>6750</v>
      </c>
      <c r="AY40" s="26">
        <f t="shared" si="21"/>
        <v>0</v>
      </c>
      <c r="AZ40" s="27">
        <v>10150</v>
      </c>
      <c r="BA40" s="26">
        <f t="shared" si="22"/>
        <v>0</v>
      </c>
      <c r="BB40" s="28">
        <f t="shared" si="23"/>
        <v>21360</v>
      </c>
      <c r="BC40" s="25">
        <v>1.5</v>
      </c>
      <c r="BD40" s="26">
        <f t="shared" si="24"/>
        <v>0</v>
      </c>
      <c r="BE40" s="27">
        <v>0.5</v>
      </c>
      <c r="BF40" s="26">
        <f t="shared" si="25"/>
        <v>0</v>
      </c>
      <c r="BG40" s="27">
        <v>0.5</v>
      </c>
      <c r="BH40" s="26">
        <f t="shared" si="26"/>
        <v>0</v>
      </c>
      <c r="BI40" s="27">
        <v>0.5</v>
      </c>
      <c r="BJ40" s="26">
        <f t="shared" si="27"/>
        <v>0</v>
      </c>
      <c r="BK40" s="27">
        <v>0.85</v>
      </c>
      <c r="BL40" s="26">
        <f t="shared" si="28"/>
        <v>36312</v>
      </c>
      <c r="BM40" s="27">
        <v>4500</v>
      </c>
      <c r="BN40" s="26">
        <f t="shared" si="29"/>
        <v>0</v>
      </c>
      <c r="BO40" s="27">
        <v>7000</v>
      </c>
      <c r="BP40" s="26">
        <f t="shared" si="30"/>
        <v>0</v>
      </c>
      <c r="BQ40" s="28">
        <f t="shared" si="31"/>
        <v>36312</v>
      </c>
      <c r="BR40" s="25"/>
      <c r="BS40" s="26">
        <f t="shared" si="32"/>
        <v>0</v>
      </c>
      <c r="BT40" s="27">
        <v>0.33</v>
      </c>
      <c r="BU40" s="26">
        <f t="shared" si="33"/>
        <v>0</v>
      </c>
      <c r="BV40" s="27">
        <v>0.6</v>
      </c>
      <c r="BW40" s="26">
        <f t="shared" si="34"/>
        <v>0</v>
      </c>
      <c r="BX40" s="27">
        <v>0.7</v>
      </c>
      <c r="BY40" s="26">
        <f t="shared" si="35"/>
        <v>0</v>
      </c>
      <c r="BZ40" s="27">
        <v>1</v>
      </c>
      <c r="CA40" s="26">
        <f t="shared" si="36"/>
        <v>42720</v>
      </c>
      <c r="CB40" s="27">
        <v>5500</v>
      </c>
      <c r="CC40" s="26">
        <f t="shared" si="37"/>
        <v>0</v>
      </c>
      <c r="CD40" s="27">
        <v>8000</v>
      </c>
      <c r="CE40" s="26">
        <f t="shared" si="38"/>
        <v>0</v>
      </c>
      <c r="CF40" s="28">
        <f t="shared" si="39"/>
        <v>42720</v>
      </c>
      <c r="CG40" s="25">
        <v>2.1800000000000002</v>
      </c>
      <c r="CH40" s="26">
        <f t="shared" si="40"/>
        <v>0</v>
      </c>
      <c r="CI40" s="27">
        <v>0.62</v>
      </c>
      <c r="CJ40" s="26">
        <f t="shared" si="41"/>
        <v>0</v>
      </c>
      <c r="CK40" s="27">
        <v>0.78</v>
      </c>
      <c r="CL40" s="26">
        <f t="shared" si="42"/>
        <v>0</v>
      </c>
      <c r="CM40" s="27">
        <v>0.78</v>
      </c>
      <c r="CN40" s="26">
        <f t="shared" si="43"/>
        <v>0</v>
      </c>
      <c r="CO40" s="27">
        <v>1.26</v>
      </c>
      <c r="CP40" s="26">
        <f t="shared" si="44"/>
        <v>53827.200000000004</v>
      </c>
      <c r="CQ40" s="27">
        <v>4500</v>
      </c>
      <c r="CR40" s="26">
        <f t="shared" si="45"/>
        <v>0</v>
      </c>
      <c r="CS40" s="27">
        <v>22500</v>
      </c>
      <c r="CT40" s="26">
        <f t="shared" si="46"/>
        <v>0</v>
      </c>
      <c r="CU40" s="28">
        <f t="shared" si="47"/>
        <v>53827.200000000004</v>
      </c>
      <c r="CV40" s="9"/>
      <c r="CW40" s="19">
        <f t="shared" si="48"/>
        <v>0</v>
      </c>
      <c r="CX40" s="7"/>
      <c r="CY40" s="19">
        <f t="shared" si="49"/>
        <v>0</v>
      </c>
      <c r="CZ40" s="7">
        <v>0.8</v>
      </c>
      <c r="DA40" s="19">
        <f t="shared" si="50"/>
        <v>0</v>
      </c>
      <c r="DB40" s="7">
        <v>0.8</v>
      </c>
      <c r="DC40" s="19">
        <f t="shared" si="51"/>
        <v>0</v>
      </c>
      <c r="DD40" s="7">
        <v>1.1499999999999999</v>
      </c>
      <c r="DE40" s="19">
        <f t="shared" si="52"/>
        <v>49127.999999999993</v>
      </c>
      <c r="DF40" s="7">
        <v>6000</v>
      </c>
      <c r="DG40" s="19">
        <f t="shared" si="53"/>
        <v>0</v>
      </c>
      <c r="DH40" s="7">
        <v>9000</v>
      </c>
      <c r="DI40" s="19">
        <f t="shared" si="54"/>
        <v>0</v>
      </c>
      <c r="DJ40" s="23">
        <f t="shared" si="55"/>
        <v>49127.999999999993</v>
      </c>
    </row>
    <row r="41" spans="1:114" x14ac:dyDescent="0.3">
      <c r="A41" s="9">
        <v>39</v>
      </c>
      <c r="B41" s="3" t="s">
        <v>36</v>
      </c>
      <c r="C41" s="7"/>
      <c r="D41" s="7">
        <v>17100</v>
      </c>
      <c r="E41" s="7"/>
      <c r="F41" s="7"/>
      <c r="G41" s="7"/>
      <c r="H41" s="7"/>
      <c r="I41" s="12"/>
      <c r="J41" s="9">
        <v>1.41</v>
      </c>
      <c r="K41" s="19">
        <f t="shared" si="0"/>
        <v>0</v>
      </c>
      <c r="L41" s="7">
        <v>0.83</v>
      </c>
      <c r="M41" s="19">
        <f t="shared" si="1"/>
        <v>14193</v>
      </c>
      <c r="N41" s="7">
        <v>0.75</v>
      </c>
      <c r="O41" s="19">
        <f t="shared" si="2"/>
        <v>0</v>
      </c>
      <c r="P41" s="7">
        <v>0.75</v>
      </c>
      <c r="Q41" s="19">
        <f t="shared" si="3"/>
        <v>0</v>
      </c>
      <c r="R41" s="7">
        <v>0.75</v>
      </c>
      <c r="S41" s="19">
        <f t="shared" si="4"/>
        <v>0</v>
      </c>
      <c r="T41" s="7">
        <v>4000</v>
      </c>
      <c r="U41" s="19">
        <f t="shared" si="5"/>
        <v>0</v>
      </c>
      <c r="V41" s="7">
        <v>7000</v>
      </c>
      <c r="W41" s="19">
        <f t="shared" si="6"/>
        <v>0</v>
      </c>
      <c r="X41" s="23">
        <f t="shared" si="7"/>
        <v>14193</v>
      </c>
      <c r="Y41" s="9">
        <v>1.8</v>
      </c>
      <c r="Z41" s="19">
        <f t="shared" si="8"/>
        <v>0</v>
      </c>
      <c r="AA41" s="7">
        <v>0.75</v>
      </c>
      <c r="AB41" s="19">
        <f t="shared" si="9"/>
        <v>12825</v>
      </c>
      <c r="AC41" s="7">
        <v>0.64</v>
      </c>
      <c r="AD41" s="19">
        <f t="shared" si="10"/>
        <v>0</v>
      </c>
      <c r="AE41" s="7">
        <v>1</v>
      </c>
      <c r="AF41" s="19">
        <f t="shared" si="11"/>
        <v>0</v>
      </c>
      <c r="AG41" s="7">
        <v>1</v>
      </c>
      <c r="AH41" s="19">
        <f t="shared" si="12"/>
        <v>0</v>
      </c>
      <c r="AI41" s="7">
        <v>5950</v>
      </c>
      <c r="AJ41" s="19">
        <f t="shared" si="13"/>
        <v>0</v>
      </c>
      <c r="AK41" s="7">
        <v>14000</v>
      </c>
      <c r="AL41" s="19">
        <f t="shared" si="14"/>
        <v>0</v>
      </c>
      <c r="AM41" s="23">
        <f t="shared" si="15"/>
        <v>12825</v>
      </c>
      <c r="AN41" s="25">
        <v>1.2</v>
      </c>
      <c r="AO41" s="26">
        <f t="shared" si="16"/>
        <v>0</v>
      </c>
      <c r="AP41" s="27">
        <v>0.4</v>
      </c>
      <c r="AQ41" s="26">
        <f t="shared" si="17"/>
        <v>6840</v>
      </c>
      <c r="AR41" s="27">
        <v>0.4</v>
      </c>
      <c r="AS41" s="26">
        <f t="shared" si="18"/>
        <v>0</v>
      </c>
      <c r="AT41" s="27">
        <v>0.65</v>
      </c>
      <c r="AU41" s="26">
        <f t="shared" si="19"/>
        <v>0</v>
      </c>
      <c r="AV41" s="27">
        <v>0.5</v>
      </c>
      <c r="AW41" s="26">
        <f t="shared" si="20"/>
        <v>0</v>
      </c>
      <c r="AX41" s="27">
        <v>6750</v>
      </c>
      <c r="AY41" s="26">
        <f t="shared" si="21"/>
        <v>0</v>
      </c>
      <c r="AZ41" s="27">
        <v>10150</v>
      </c>
      <c r="BA41" s="26">
        <f t="shared" si="22"/>
        <v>0</v>
      </c>
      <c r="BB41" s="28">
        <f t="shared" si="23"/>
        <v>6840</v>
      </c>
      <c r="BC41" s="25">
        <v>1.5</v>
      </c>
      <c r="BD41" s="26">
        <f t="shared" si="24"/>
        <v>0</v>
      </c>
      <c r="BE41" s="27">
        <v>0.5</v>
      </c>
      <c r="BF41" s="26">
        <f t="shared" si="25"/>
        <v>8550</v>
      </c>
      <c r="BG41" s="27">
        <v>0.5</v>
      </c>
      <c r="BH41" s="26">
        <f t="shared" si="26"/>
        <v>0</v>
      </c>
      <c r="BI41" s="27">
        <v>0.5</v>
      </c>
      <c r="BJ41" s="26">
        <f t="shared" si="27"/>
        <v>0</v>
      </c>
      <c r="BK41" s="27">
        <v>0.85</v>
      </c>
      <c r="BL41" s="26">
        <f t="shared" si="28"/>
        <v>0</v>
      </c>
      <c r="BM41" s="27">
        <v>4500</v>
      </c>
      <c r="BN41" s="26">
        <f t="shared" si="29"/>
        <v>0</v>
      </c>
      <c r="BO41" s="27">
        <v>7000</v>
      </c>
      <c r="BP41" s="26">
        <f t="shared" si="30"/>
        <v>0</v>
      </c>
      <c r="BQ41" s="28">
        <f t="shared" si="31"/>
        <v>8550</v>
      </c>
      <c r="BR41" s="25"/>
      <c r="BS41" s="26">
        <f t="shared" si="32"/>
        <v>0</v>
      </c>
      <c r="BT41" s="27">
        <v>0.33</v>
      </c>
      <c r="BU41" s="26">
        <f t="shared" si="33"/>
        <v>5643</v>
      </c>
      <c r="BV41" s="27">
        <v>0.6</v>
      </c>
      <c r="BW41" s="26">
        <f t="shared" si="34"/>
        <v>0</v>
      </c>
      <c r="BX41" s="27">
        <v>0.7</v>
      </c>
      <c r="BY41" s="26">
        <f t="shared" si="35"/>
        <v>0</v>
      </c>
      <c r="BZ41" s="27">
        <v>1</v>
      </c>
      <c r="CA41" s="26">
        <f t="shared" si="36"/>
        <v>0</v>
      </c>
      <c r="CB41" s="27">
        <v>5500</v>
      </c>
      <c r="CC41" s="26">
        <f t="shared" si="37"/>
        <v>0</v>
      </c>
      <c r="CD41" s="27">
        <v>8000</v>
      </c>
      <c r="CE41" s="26">
        <f t="shared" si="38"/>
        <v>0</v>
      </c>
      <c r="CF41" s="28">
        <f t="shared" si="39"/>
        <v>5643</v>
      </c>
      <c r="CG41" s="25">
        <v>2.1800000000000002</v>
      </c>
      <c r="CH41" s="26">
        <f t="shared" si="40"/>
        <v>0</v>
      </c>
      <c r="CI41" s="27">
        <v>0.62</v>
      </c>
      <c r="CJ41" s="26">
        <f t="shared" si="41"/>
        <v>10602</v>
      </c>
      <c r="CK41" s="27">
        <v>0.78</v>
      </c>
      <c r="CL41" s="26">
        <f t="shared" si="42"/>
        <v>0</v>
      </c>
      <c r="CM41" s="27">
        <v>0.78</v>
      </c>
      <c r="CN41" s="26">
        <f t="shared" si="43"/>
        <v>0</v>
      </c>
      <c r="CO41" s="27">
        <v>1.26</v>
      </c>
      <c r="CP41" s="26">
        <f t="shared" si="44"/>
        <v>0</v>
      </c>
      <c r="CQ41" s="27">
        <v>4500</v>
      </c>
      <c r="CR41" s="26">
        <f t="shared" si="45"/>
        <v>0</v>
      </c>
      <c r="CS41" s="27">
        <v>22500</v>
      </c>
      <c r="CT41" s="26">
        <f t="shared" si="46"/>
        <v>0</v>
      </c>
      <c r="CU41" s="28">
        <f t="shared" si="47"/>
        <v>10602</v>
      </c>
      <c r="CV41" s="25"/>
      <c r="CW41" s="26">
        <f t="shared" si="48"/>
        <v>0</v>
      </c>
      <c r="CX41" s="27"/>
      <c r="CY41" s="26">
        <f t="shared" si="49"/>
        <v>0</v>
      </c>
      <c r="CZ41" s="27">
        <v>0.8</v>
      </c>
      <c r="DA41" s="26">
        <f t="shared" si="50"/>
        <v>0</v>
      </c>
      <c r="DB41" s="27">
        <v>0.8</v>
      </c>
      <c r="DC41" s="26">
        <f t="shared" si="51"/>
        <v>0</v>
      </c>
      <c r="DD41" s="27">
        <v>1.1499999999999999</v>
      </c>
      <c r="DE41" s="26">
        <f t="shared" si="52"/>
        <v>0</v>
      </c>
      <c r="DF41" s="27">
        <v>6000</v>
      </c>
      <c r="DG41" s="26">
        <f t="shared" si="53"/>
        <v>0</v>
      </c>
      <c r="DH41" s="27">
        <v>9000</v>
      </c>
      <c r="DI41" s="26">
        <f t="shared" si="54"/>
        <v>0</v>
      </c>
      <c r="DJ41" s="28">
        <f t="shared" si="55"/>
        <v>0</v>
      </c>
    </row>
    <row r="42" spans="1:114" x14ac:dyDescent="0.3">
      <c r="A42" s="9">
        <v>40</v>
      </c>
      <c r="B42" s="3" t="s">
        <v>37</v>
      </c>
      <c r="C42" s="7">
        <v>34920</v>
      </c>
      <c r="D42" s="7"/>
      <c r="E42" s="7"/>
      <c r="F42" s="7"/>
      <c r="G42" s="7"/>
      <c r="H42" s="7"/>
      <c r="I42" s="12">
        <v>1</v>
      </c>
      <c r="J42" s="9">
        <v>1.41</v>
      </c>
      <c r="K42" s="19">
        <f t="shared" si="0"/>
        <v>49237.2</v>
      </c>
      <c r="L42" s="7">
        <v>0.83</v>
      </c>
      <c r="M42" s="19">
        <f t="shared" si="1"/>
        <v>0</v>
      </c>
      <c r="N42" s="7">
        <v>0.75</v>
      </c>
      <c r="O42" s="19">
        <f t="shared" si="2"/>
        <v>0</v>
      </c>
      <c r="P42" s="7">
        <v>0.75</v>
      </c>
      <c r="Q42" s="19">
        <f t="shared" si="3"/>
        <v>0</v>
      </c>
      <c r="R42" s="7">
        <v>0.75</v>
      </c>
      <c r="S42" s="19">
        <f t="shared" si="4"/>
        <v>0</v>
      </c>
      <c r="T42" s="7">
        <v>4000</v>
      </c>
      <c r="U42" s="19">
        <f t="shared" si="5"/>
        <v>0</v>
      </c>
      <c r="V42" s="7">
        <v>7000</v>
      </c>
      <c r="W42" s="19">
        <f t="shared" si="6"/>
        <v>84000</v>
      </c>
      <c r="X42" s="23">
        <f t="shared" si="7"/>
        <v>133237.20000000001</v>
      </c>
      <c r="Y42" s="9">
        <v>1.8</v>
      </c>
      <c r="Z42" s="19">
        <f t="shared" si="8"/>
        <v>62856</v>
      </c>
      <c r="AA42" s="7">
        <v>0.75</v>
      </c>
      <c r="AB42" s="19">
        <f t="shared" si="9"/>
        <v>0</v>
      </c>
      <c r="AC42" s="7">
        <v>0.64</v>
      </c>
      <c r="AD42" s="19">
        <f t="shared" si="10"/>
        <v>0</v>
      </c>
      <c r="AE42" s="7">
        <v>1</v>
      </c>
      <c r="AF42" s="19">
        <f t="shared" si="11"/>
        <v>0</v>
      </c>
      <c r="AG42" s="7">
        <v>1</v>
      </c>
      <c r="AH42" s="19">
        <f t="shared" si="12"/>
        <v>0</v>
      </c>
      <c r="AI42" s="7">
        <v>5950</v>
      </c>
      <c r="AJ42" s="19">
        <f t="shared" si="13"/>
        <v>0</v>
      </c>
      <c r="AK42" s="7">
        <v>14000</v>
      </c>
      <c r="AL42" s="19">
        <f t="shared" si="14"/>
        <v>168000</v>
      </c>
      <c r="AM42" s="23">
        <f t="shared" si="15"/>
        <v>230856</v>
      </c>
      <c r="AN42" s="9">
        <v>1.2</v>
      </c>
      <c r="AO42" s="19">
        <f t="shared" si="16"/>
        <v>41904</v>
      </c>
      <c r="AP42" s="7">
        <v>0.4</v>
      </c>
      <c r="AQ42" s="19">
        <f t="shared" si="17"/>
        <v>0</v>
      </c>
      <c r="AR42" s="7">
        <v>0.4</v>
      </c>
      <c r="AS42" s="19">
        <f t="shared" si="18"/>
        <v>0</v>
      </c>
      <c r="AT42" s="7">
        <v>0.65</v>
      </c>
      <c r="AU42" s="19">
        <f t="shared" si="19"/>
        <v>0</v>
      </c>
      <c r="AV42" s="7">
        <v>0.5</v>
      </c>
      <c r="AW42" s="19">
        <f t="shared" si="20"/>
        <v>0</v>
      </c>
      <c r="AX42" s="7">
        <v>6750</v>
      </c>
      <c r="AY42" s="19">
        <f t="shared" si="21"/>
        <v>0</v>
      </c>
      <c r="AZ42" s="7">
        <v>10150</v>
      </c>
      <c r="BA42" s="19">
        <f t="shared" si="22"/>
        <v>121800</v>
      </c>
      <c r="BB42" s="23">
        <f t="shared" si="23"/>
        <v>163704</v>
      </c>
      <c r="BC42" s="25">
        <v>1.5</v>
      </c>
      <c r="BD42" s="26">
        <f t="shared" si="24"/>
        <v>52380</v>
      </c>
      <c r="BE42" s="27">
        <v>0.5</v>
      </c>
      <c r="BF42" s="26">
        <f t="shared" si="25"/>
        <v>0</v>
      </c>
      <c r="BG42" s="27">
        <v>0.5</v>
      </c>
      <c r="BH42" s="26">
        <f t="shared" si="26"/>
        <v>0</v>
      </c>
      <c r="BI42" s="27">
        <v>0.5</v>
      </c>
      <c r="BJ42" s="26">
        <f t="shared" si="27"/>
        <v>0</v>
      </c>
      <c r="BK42" s="27">
        <v>0.85</v>
      </c>
      <c r="BL42" s="26">
        <f t="shared" si="28"/>
        <v>0</v>
      </c>
      <c r="BM42" s="27">
        <v>4500</v>
      </c>
      <c r="BN42" s="26">
        <f t="shared" si="29"/>
        <v>0</v>
      </c>
      <c r="BO42" s="27">
        <v>7000</v>
      </c>
      <c r="BP42" s="26">
        <f t="shared" si="30"/>
        <v>84000</v>
      </c>
      <c r="BQ42" s="28">
        <f t="shared" si="31"/>
        <v>136380</v>
      </c>
      <c r="BR42" s="25">
        <v>1.3</v>
      </c>
      <c r="BS42" s="26">
        <f t="shared" si="32"/>
        <v>45396</v>
      </c>
      <c r="BT42" s="27">
        <v>0.33</v>
      </c>
      <c r="BU42" s="26">
        <f t="shared" si="33"/>
        <v>0</v>
      </c>
      <c r="BV42" s="27">
        <v>0.6</v>
      </c>
      <c r="BW42" s="26">
        <f t="shared" si="34"/>
        <v>0</v>
      </c>
      <c r="BX42" s="27">
        <v>0.7</v>
      </c>
      <c r="BY42" s="26">
        <f t="shared" si="35"/>
        <v>0</v>
      </c>
      <c r="BZ42" s="27">
        <v>1</v>
      </c>
      <c r="CA42" s="26">
        <f t="shared" si="36"/>
        <v>0</v>
      </c>
      <c r="CB42" s="27">
        <v>5500</v>
      </c>
      <c r="CC42" s="26">
        <f t="shared" si="37"/>
        <v>0</v>
      </c>
      <c r="CD42" s="27">
        <v>8000</v>
      </c>
      <c r="CE42" s="26">
        <f t="shared" si="38"/>
        <v>96000</v>
      </c>
      <c r="CF42" s="28">
        <f t="shared" si="39"/>
        <v>141396</v>
      </c>
      <c r="CG42" s="25">
        <v>2.1800000000000002</v>
      </c>
      <c r="CH42" s="26">
        <f t="shared" si="40"/>
        <v>76125.600000000006</v>
      </c>
      <c r="CI42" s="27">
        <v>0.62</v>
      </c>
      <c r="CJ42" s="26">
        <f t="shared" si="41"/>
        <v>0</v>
      </c>
      <c r="CK42" s="27">
        <v>0.78</v>
      </c>
      <c r="CL42" s="26">
        <f t="shared" si="42"/>
        <v>0</v>
      </c>
      <c r="CM42" s="27">
        <v>0.78</v>
      </c>
      <c r="CN42" s="26">
        <f t="shared" si="43"/>
        <v>0</v>
      </c>
      <c r="CO42" s="27">
        <v>1.26</v>
      </c>
      <c r="CP42" s="26">
        <f t="shared" si="44"/>
        <v>0</v>
      </c>
      <c r="CQ42" s="27">
        <v>4500</v>
      </c>
      <c r="CR42" s="26">
        <f t="shared" si="45"/>
        <v>0</v>
      </c>
      <c r="CS42" s="27">
        <v>22500</v>
      </c>
      <c r="CT42" s="26">
        <f t="shared" si="46"/>
        <v>270000</v>
      </c>
      <c r="CU42" s="28">
        <f t="shared" si="47"/>
        <v>346125.6</v>
      </c>
      <c r="CV42" s="9">
        <v>1.5</v>
      </c>
      <c r="CW42" s="19">
        <f t="shared" si="48"/>
        <v>52380</v>
      </c>
      <c r="CX42" s="7"/>
      <c r="CY42" s="19">
        <f t="shared" si="49"/>
        <v>0</v>
      </c>
      <c r="CZ42" s="7">
        <v>0.8</v>
      </c>
      <c r="DA42" s="19">
        <f t="shared" si="50"/>
        <v>0</v>
      </c>
      <c r="DB42" s="7">
        <v>0.8</v>
      </c>
      <c r="DC42" s="19">
        <f t="shared" si="51"/>
        <v>0</v>
      </c>
      <c r="DD42" s="7">
        <v>1.1499999999999999</v>
      </c>
      <c r="DE42" s="19">
        <f t="shared" si="52"/>
        <v>0</v>
      </c>
      <c r="DF42" s="7">
        <v>6000</v>
      </c>
      <c r="DG42" s="19">
        <f t="shared" si="53"/>
        <v>0</v>
      </c>
      <c r="DH42" s="7">
        <v>9000</v>
      </c>
      <c r="DI42" s="19">
        <f t="shared" si="54"/>
        <v>108000</v>
      </c>
      <c r="DJ42" s="23">
        <f t="shared" si="55"/>
        <v>160380</v>
      </c>
    </row>
    <row r="43" spans="1:114" x14ac:dyDescent="0.3">
      <c r="A43" s="9">
        <v>41</v>
      </c>
      <c r="B43" s="3" t="s">
        <v>38</v>
      </c>
      <c r="C43" s="7"/>
      <c r="D43" s="7">
        <v>12540</v>
      </c>
      <c r="E43" s="7"/>
      <c r="F43" s="7"/>
      <c r="G43" s="7"/>
      <c r="H43" s="7"/>
      <c r="I43" s="12"/>
      <c r="J43" s="9">
        <v>1.41</v>
      </c>
      <c r="K43" s="19">
        <f t="shared" si="0"/>
        <v>0</v>
      </c>
      <c r="L43" s="7">
        <v>0.83</v>
      </c>
      <c r="M43" s="19">
        <f t="shared" si="1"/>
        <v>10408.199999999999</v>
      </c>
      <c r="N43" s="7">
        <v>0.75</v>
      </c>
      <c r="O43" s="19">
        <f t="shared" si="2"/>
        <v>0</v>
      </c>
      <c r="P43" s="7">
        <v>0.75</v>
      </c>
      <c r="Q43" s="19">
        <f t="shared" si="3"/>
        <v>0</v>
      </c>
      <c r="R43" s="7">
        <v>0.75</v>
      </c>
      <c r="S43" s="19">
        <f t="shared" si="4"/>
        <v>0</v>
      </c>
      <c r="T43" s="7">
        <v>4000</v>
      </c>
      <c r="U43" s="19">
        <f t="shared" si="5"/>
        <v>0</v>
      </c>
      <c r="V43" s="7">
        <v>7000</v>
      </c>
      <c r="W43" s="19">
        <f t="shared" si="6"/>
        <v>0</v>
      </c>
      <c r="X43" s="23">
        <f t="shared" si="7"/>
        <v>10408.199999999999</v>
      </c>
      <c r="Y43" s="9">
        <v>1.8</v>
      </c>
      <c r="Z43" s="19">
        <f t="shared" si="8"/>
        <v>0</v>
      </c>
      <c r="AA43" s="7">
        <v>0.75</v>
      </c>
      <c r="AB43" s="19">
        <f t="shared" si="9"/>
        <v>9405</v>
      </c>
      <c r="AC43" s="7">
        <v>0.64</v>
      </c>
      <c r="AD43" s="19">
        <f t="shared" si="10"/>
        <v>0</v>
      </c>
      <c r="AE43" s="7">
        <v>1</v>
      </c>
      <c r="AF43" s="19">
        <f t="shared" si="11"/>
        <v>0</v>
      </c>
      <c r="AG43" s="7">
        <v>1</v>
      </c>
      <c r="AH43" s="19">
        <f t="shared" si="12"/>
        <v>0</v>
      </c>
      <c r="AI43" s="7">
        <v>5950</v>
      </c>
      <c r="AJ43" s="19">
        <f t="shared" si="13"/>
        <v>0</v>
      </c>
      <c r="AK43" s="7">
        <v>14000</v>
      </c>
      <c r="AL43" s="19">
        <f t="shared" si="14"/>
        <v>0</v>
      </c>
      <c r="AM43" s="23">
        <f t="shared" si="15"/>
        <v>9405</v>
      </c>
      <c r="AN43" s="9">
        <v>1.2</v>
      </c>
      <c r="AO43" s="19">
        <f t="shared" si="16"/>
        <v>0</v>
      </c>
      <c r="AP43" s="7">
        <v>0.4</v>
      </c>
      <c r="AQ43" s="19">
        <f t="shared" si="17"/>
        <v>5016</v>
      </c>
      <c r="AR43" s="7">
        <v>0.4</v>
      </c>
      <c r="AS43" s="19">
        <f t="shared" si="18"/>
        <v>0</v>
      </c>
      <c r="AT43" s="7">
        <v>0.65</v>
      </c>
      <c r="AU43" s="19">
        <f t="shared" si="19"/>
        <v>0</v>
      </c>
      <c r="AV43" s="7">
        <v>0.5</v>
      </c>
      <c r="AW43" s="19">
        <f t="shared" si="20"/>
        <v>0</v>
      </c>
      <c r="AX43" s="7">
        <v>6750</v>
      </c>
      <c r="AY43" s="19">
        <f t="shared" si="21"/>
        <v>0</v>
      </c>
      <c r="AZ43" s="7">
        <v>10150</v>
      </c>
      <c r="BA43" s="19">
        <f t="shared" si="22"/>
        <v>0</v>
      </c>
      <c r="BB43" s="23">
        <f t="shared" si="23"/>
        <v>5016</v>
      </c>
      <c r="BC43" s="25">
        <v>1.5</v>
      </c>
      <c r="BD43" s="26">
        <f t="shared" si="24"/>
        <v>0</v>
      </c>
      <c r="BE43" s="27">
        <v>0.5</v>
      </c>
      <c r="BF43" s="26">
        <f t="shared" si="25"/>
        <v>6270</v>
      </c>
      <c r="BG43" s="27">
        <v>0.5</v>
      </c>
      <c r="BH43" s="26">
        <f t="shared" si="26"/>
        <v>0</v>
      </c>
      <c r="BI43" s="27">
        <v>0.5</v>
      </c>
      <c r="BJ43" s="26">
        <f t="shared" si="27"/>
        <v>0</v>
      </c>
      <c r="BK43" s="27">
        <v>0.85</v>
      </c>
      <c r="BL43" s="26">
        <f t="shared" si="28"/>
        <v>0</v>
      </c>
      <c r="BM43" s="27">
        <v>4500</v>
      </c>
      <c r="BN43" s="26">
        <f t="shared" si="29"/>
        <v>0</v>
      </c>
      <c r="BO43" s="27">
        <v>7000</v>
      </c>
      <c r="BP43" s="26">
        <f t="shared" si="30"/>
        <v>0</v>
      </c>
      <c r="BQ43" s="28">
        <f t="shared" si="31"/>
        <v>6270</v>
      </c>
      <c r="BR43" s="25"/>
      <c r="BS43" s="26">
        <f t="shared" si="32"/>
        <v>0</v>
      </c>
      <c r="BT43" s="27">
        <v>0.33</v>
      </c>
      <c r="BU43" s="26">
        <f t="shared" si="33"/>
        <v>4138.2</v>
      </c>
      <c r="BV43" s="27">
        <v>0.6</v>
      </c>
      <c r="BW43" s="26">
        <f t="shared" si="34"/>
        <v>0</v>
      </c>
      <c r="BX43" s="27">
        <v>0.7</v>
      </c>
      <c r="BY43" s="26">
        <f t="shared" si="35"/>
        <v>0</v>
      </c>
      <c r="BZ43" s="27">
        <v>1</v>
      </c>
      <c r="CA43" s="26">
        <f t="shared" si="36"/>
        <v>0</v>
      </c>
      <c r="CB43" s="27">
        <v>5500</v>
      </c>
      <c r="CC43" s="26">
        <f t="shared" si="37"/>
        <v>0</v>
      </c>
      <c r="CD43" s="27">
        <v>8000</v>
      </c>
      <c r="CE43" s="26">
        <f t="shared" si="38"/>
        <v>0</v>
      </c>
      <c r="CF43" s="28">
        <f t="shared" si="39"/>
        <v>4138.2</v>
      </c>
      <c r="CG43" s="25">
        <v>2.1800000000000002</v>
      </c>
      <c r="CH43" s="26">
        <f t="shared" si="40"/>
        <v>0</v>
      </c>
      <c r="CI43" s="27">
        <v>0.62</v>
      </c>
      <c r="CJ43" s="26">
        <f t="shared" si="41"/>
        <v>7774.8</v>
      </c>
      <c r="CK43" s="27">
        <v>0.78</v>
      </c>
      <c r="CL43" s="26">
        <f t="shared" si="42"/>
        <v>0</v>
      </c>
      <c r="CM43" s="27">
        <v>0.78</v>
      </c>
      <c r="CN43" s="26">
        <f t="shared" si="43"/>
        <v>0</v>
      </c>
      <c r="CO43" s="27">
        <v>1.26</v>
      </c>
      <c r="CP43" s="26">
        <f t="shared" si="44"/>
        <v>0</v>
      </c>
      <c r="CQ43" s="27">
        <v>4500</v>
      </c>
      <c r="CR43" s="26">
        <f t="shared" si="45"/>
        <v>0</v>
      </c>
      <c r="CS43" s="27">
        <v>22500</v>
      </c>
      <c r="CT43" s="26">
        <f t="shared" si="46"/>
        <v>0</v>
      </c>
      <c r="CU43" s="28">
        <f t="shared" si="47"/>
        <v>7774.8</v>
      </c>
      <c r="CV43" s="25"/>
      <c r="CW43" s="26">
        <f t="shared" si="48"/>
        <v>0</v>
      </c>
      <c r="CX43" s="27">
        <v>0.75</v>
      </c>
      <c r="CY43" s="26">
        <f t="shared" si="49"/>
        <v>9405</v>
      </c>
      <c r="CZ43" s="27">
        <v>0.8</v>
      </c>
      <c r="DA43" s="26">
        <f t="shared" si="50"/>
        <v>0</v>
      </c>
      <c r="DB43" s="27">
        <v>0.8</v>
      </c>
      <c r="DC43" s="26">
        <f t="shared" si="51"/>
        <v>0</v>
      </c>
      <c r="DD43" s="27">
        <v>1.1499999999999999</v>
      </c>
      <c r="DE43" s="26">
        <f t="shared" si="52"/>
        <v>0</v>
      </c>
      <c r="DF43" s="27">
        <v>6000</v>
      </c>
      <c r="DG43" s="26">
        <f t="shared" si="53"/>
        <v>0</v>
      </c>
      <c r="DH43" s="27">
        <v>9000</v>
      </c>
      <c r="DI43" s="26">
        <f t="shared" si="54"/>
        <v>0</v>
      </c>
      <c r="DJ43" s="28">
        <f t="shared" si="55"/>
        <v>9405</v>
      </c>
    </row>
    <row r="44" spans="1:114" x14ac:dyDescent="0.3">
      <c r="A44" s="9">
        <v>42</v>
      </c>
      <c r="B44" s="3" t="s">
        <v>39</v>
      </c>
      <c r="C44" s="7"/>
      <c r="D44" s="7"/>
      <c r="E44" s="7"/>
      <c r="F44" s="7"/>
      <c r="G44" s="7">
        <v>920</v>
      </c>
      <c r="H44" s="7"/>
      <c r="I44" s="12"/>
      <c r="J44" s="9">
        <v>1.41</v>
      </c>
      <c r="K44" s="19">
        <f t="shared" si="0"/>
        <v>0</v>
      </c>
      <c r="L44" s="7">
        <v>0.83</v>
      </c>
      <c r="M44" s="19">
        <f t="shared" si="1"/>
        <v>0</v>
      </c>
      <c r="N44" s="7">
        <v>0.75</v>
      </c>
      <c r="O44" s="19">
        <f t="shared" si="2"/>
        <v>0</v>
      </c>
      <c r="P44" s="7">
        <v>0.75</v>
      </c>
      <c r="Q44" s="19">
        <f t="shared" si="3"/>
        <v>0</v>
      </c>
      <c r="R44" s="7">
        <v>0.75</v>
      </c>
      <c r="S44" s="19">
        <f t="shared" si="4"/>
        <v>8280</v>
      </c>
      <c r="T44" s="7">
        <v>4000</v>
      </c>
      <c r="U44" s="19">
        <f t="shared" si="5"/>
        <v>0</v>
      </c>
      <c r="V44" s="7">
        <v>7000</v>
      </c>
      <c r="W44" s="19">
        <f t="shared" si="6"/>
        <v>0</v>
      </c>
      <c r="X44" s="23">
        <f t="shared" si="7"/>
        <v>8280</v>
      </c>
      <c r="Y44" s="9">
        <v>1.8</v>
      </c>
      <c r="Z44" s="19">
        <f t="shared" si="8"/>
        <v>0</v>
      </c>
      <c r="AA44" s="7">
        <v>0.75</v>
      </c>
      <c r="AB44" s="19">
        <f t="shared" si="9"/>
        <v>0</v>
      </c>
      <c r="AC44" s="7">
        <v>0.64</v>
      </c>
      <c r="AD44" s="19">
        <f t="shared" si="10"/>
        <v>0</v>
      </c>
      <c r="AE44" s="7">
        <v>1</v>
      </c>
      <c r="AF44" s="19">
        <f t="shared" si="11"/>
        <v>0</v>
      </c>
      <c r="AG44" s="7">
        <v>1</v>
      </c>
      <c r="AH44" s="19">
        <f t="shared" si="12"/>
        <v>11040</v>
      </c>
      <c r="AI44" s="7">
        <v>5950</v>
      </c>
      <c r="AJ44" s="19">
        <f t="shared" si="13"/>
        <v>0</v>
      </c>
      <c r="AK44" s="7">
        <v>14000</v>
      </c>
      <c r="AL44" s="19">
        <f t="shared" si="14"/>
        <v>0</v>
      </c>
      <c r="AM44" s="23">
        <f t="shared" si="15"/>
        <v>11040</v>
      </c>
      <c r="AN44" s="25">
        <v>1.2</v>
      </c>
      <c r="AO44" s="26">
        <f t="shared" si="16"/>
        <v>0</v>
      </c>
      <c r="AP44" s="27">
        <v>0.4</v>
      </c>
      <c r="AQ44" s="26">
        <f t="shared" si="17"/>
        <v>0</v>
      </c>
      <c r="AR44" s="27">
        <v>0.4</v>
      </c>
      <c r="AS44" s="26">
        <f t="shared" si="18"/>
        <v>0</v>
      </c>
      <c r="AT44" s="27">
        <v>0.65</v>
      </c>
      <c r="AU44" s="26">
        <f t="shared" si="19"/>
        <v>0</v>
      </c>
      <c r="AV44" s="27">
        <v>0.5</v>
      </c>
      <c r="AW44" s="26">
        <f t="shared" si="20"/>
        <v>5520</v>
      </c>
      <c r="AX44" s="27">
        <v>6750</v>
      </c>
      <c r="AY44" s="26">
        <f t="shared" si="21"/>
        <v>0</v>
      </c>
      <c r="AZ44" s="27">
        <v>10150</v>
      </c>
      <c r="BA44" s="26">
        <f t="shared" si="22"/>
        <v>0</v>
      </c>
      <c r="BB44" s="28">
        <f t="shared" si="23"/>
        <v>5520</v>
      </c>
      <c r="BC44" s="25">
        <v>1.5</v>
      </c>
      <c r="BD44" s="26">
        <f t="shared" si="24"/>
        <v>0</v>
      </c>
      <c r="BE44" s="27">
        <v>0.5</v>
      </c>
      <c r="BF44" s="26">
        <f t="shared" si="25"/>
        <v>0</v>
      </c>
      <c r="BG44" s="27">
        <v>0.5</v>
      </c>
      <c r="BH44" s="26">
        <f t="shared" si="26"/>
        <v>0</v>
      </c>
      <c r="BI44" s="27">
        <v>0.5</v>
      </c>
      <c r="BJ44" s="26">
        <f t="shared" si="27"/>
        <v>0</v>
      </c>
      <c r="BK44" s="27">
        <v>0.85</v>
      </c>
      <c r="BL44" s="26">
        <f t="shared" si="28"/>
        <v>9384</v>
      </c>
      <c r="BM44" s="27">
        <v>4500</v>
      </c>
      <c r="BN44" s="26">
        <f t="shared" si="29"/>
        <v>0</v>
      </c>
      <c r="BO44" s="27">
        <v>7000</v>
      </c>
      <c r="BP44" s="26">
        <f t="shared" si="30"/>
        <v>0</v>
      </c>
      <c r="BQ44" s="28">
        <f t="shared" si="31"/>
        <v>9384</v>
      </c>
      <c r="BR44" s="25"/>
      <c r="BS44" s="26">
        <f t="shared" si="32"/>
        <v>0</v>
      </c>
      <c r="BT44" s="27">
        <v>0.33</v>
      </c>
      <c r="BU44" s="26">
        <f t="shared" si="33"/>
        <v>0</v>
      </c>
      <c r="BV44" s="27">
        <v>0.6</v>
      </c>
      <c r="BW44" s="26">
        <f t="shared" si="34"/>
        <v>0</v>
      </c>
      <c r="BX44" s="27">
        <v>0.7</v>
      </c>
      <c r="BY44" s="26">
        <f t="shared" si="35"/>
        <v>0</v>
      </c>
      <c r="BZ44" s="27">
        <v>1</v>
      </c>
      <c r="CA44" s="26">
        <f t="shared" si="36"/>
        <v>11040</v>
      </c>
      <c r="CB44" s="27">
        <v>5500</v>
      </c>
      <c r="CC44" s="26">
        <f t="shared" si="37"/>
        <v>0</v>
      </c>
      <c r="CD44" s="27">
        <v>8000</v>
      </c>
      <c r="CE44" s="26">
        <f t="shared" si="38"/>
        <v>0</v>
      </c>
      <c r="CF44" s="28">
        <f t="shared" si="39"/>
        <v>11040</v>
      </c>
      <c r="CG44" s="25">
        <v>2.1800000000000002</v>
      </c>
      <c r="CH44" s="26">
        <f t="shared" si="40"/>
        <v>0</v>
      </c>
      <c r="CI44" s="27">
        <v>0.62</v>
      </c>
      <c r="CJ44" s="26">
        <f t="shared" si="41"/>
        <v>0</v>
      </c>
      <c r="CK44" s="27">
        <v>0.78</v>
      </c>
      <c r="CL44" s="26">
        <f t="shared" si="42"/>
        <v>0</v>
      </c>
      <c r="CM44" s="27">
        <v>0.78</v>
      </c>
      <c r="CN44" s="26">
        <f t="shared" si="43"/>
        <v>0</v>
      </c>
      <c r="CO44" s="27">
        <v>1.26</v>
      </c>
      <c r="CP44" s="26">
        <f t="shared" si="44"/>
        <v>13910.400000000001</v>
      </c>
      <c r="CQ44" s="27">
        <v>4500</v>
      </c>
      <c r="CR44" s="26">
        <f t="shared" si="45"/>
        <v>0</v>
      </c>
      <c r="CS44" s="27">
        <v>22500</v>
      </c>
      <c r="CT44" s="26">
        <f t="shared" si="46"/>
        <v>0</v>
      </c>
      <c r="CU44" s="28">
        <f t="shared" si="47"/>
        <v>13910.400000000001</v>
      </c>
      <c r="CV44" s="25"/>
      <c r="CW44" s="26">
        <f t="shared" si="48"/>
        <v>0</v>
      </c>
      <c r="CX44" s="27"/>
      <c r="CY44" s="26">
        <f t="shared" si="49"/>
        <v>0</v>
      </c>
      <c r="CZ44" s="27">
        <v>0.8</v>
      </c>
      <c r="DA44" s="26">
        <f t="shared" si="50"/>
        <v>0</v>
      </c>
      <c r="DB44" s="27">
        <v>0.8</v>
      </c>
      <c r="DC44" s="26">
        <f t="shared" si="51"/>
        <v>0</v>
      </c>
      <c r="DD44" s="27">
        <v>1.1499999999999999</v>
      </c>
      <c r="DE44" s="26">
        <f t="shared" si="52"/>
        <v>12696</v>
      </c>
      <c r="DF44" s="27">
        <v>6000</v>
      </c>
      <c r="DG44" s="26">
        <f t="shared" si="53"/>
        <v>0</v>
      </c>
      <c r="DH44" s="27">
        <v>9000</v>
      </c>
      <c r="DI44" s="26">
        <f t="shared" si="54"/>
        <v>0</v>
      </c>
      <c r="DJ44" s="28">
        <f t="shared" si="55"/>
        <v>12696</v>
      </c>
    </row>
    <row r="45" spans="1:114" x14ac:dyDescent="0.3">
      <c r="A45" s="9">
        <v>43</v>
      </c>
      <c r="B45" s="3" t="s">
        <v>40</v>
      </c>
      <c r="C45" s="7"/>
      <c r="D45" s="7">
        <v>16920</v>
      </c>
      <c r="E45" s="7"/>
      <c r="F45" s="7"/>
      <c r="G45" s="7"/>
      <c r="H45" s="7"/>
      <c r="I45" s="12"/>
      <c r="J45" s="9">
        <v>1.41</v>
      </c>
      <c r="K45" s="19">
        <f t="shared" si="0"/>
        <v>0</v>
      </c>
      <c r="L45" s="7">
        <v>0.83</v>
      </c>
      <c r="M45" s="19">
        <f t="shared" si="1"/>
        <v>14043.599999999999</v>
      </c>
      <c r="N45" s="7">
        <v>0.75</v>
      </c>
      <c r="O45" s="19">
        <f t="shared" si="2"/>
        <v>0</v>
      </c>
      <c r="P45" s="7">
        <v>0.75</v>
      </c>
      <c r="Q45" s="19">
        <f t="shared" si="3"/>
        <v>0</v>
      </c>
      <c r="R45" s="7">
        <v>0.75</v>
      </c>
      <c r="S45" s="19">
        <f t="shared" si="4"/>
        <v>0</v>
      </c>
      <c r="T45" s="7">
        <v>4000</v>
      </c>
      <c r="U45" s="19">
        <f t="shared" si="5"/>
        <v>0</v>
      </c>
      <c r="V45" s="7">
        <v>7000</v>
      </c>
      <c r="W45" s="19">
        <f t="shared" si="6"/>
        <v>0</v>
      </c>
      <c r="X45" s="23">
        <f t="shared" si="7"/>
        <v>14043.599999999999</v>
      </c>
      <c r="Y45" s="9">
        <v>1.8</v>
      </c>
      <c r="Z45" s="19">
        <f t="shared" si="8"/>
        <v>0</v>
      </c>
      <c r="AA45" s="7">
        <v>0.75</v>
      </c>
      <c r="AB45" s="19">
        <f t="shared" si="9"/>
        <v>12690</v>
      </c>
      <c r="AC45" s="7">
        <v>0.64</v>
      </c>
      <c r="AD45" s="19">
        <f t="shared" si="10"/>
        <v>0</v>
      </c>
      <c r="AE45" s="7">
        <v>1</v>
      </c>
      <c r="AF45" s="19">
        <f t="shared" si="11"/>
        <v>0</v>
      </c>
      <c r="AG45" s="7">
        <v>1</v>
      </c>
      <c r="AH45" s="19">
        <f t="shared" si="12"/>
        <v>0</v>
      </c>
      <c r="AI45" s="7">
        <v>5950</v>
      </c>
      <c r="AJ45" s="19">
        <f t="shared" si="13"/>
        <v>0</v>
      </c>
      <c r="AK45" s="7">
        <v>14000</v>
      </c>
      <c r="AL45" s="19">
        <f t="shared" si="14"/>
        <v>0</v>
      </c>
      <c r="AM45" s="23">
        <f t="shared" si="15"/>
        <v>12690</v>
      </c>
      <c r="AN45" s="25">
        <v>1.2</v>
      </c>
      <c r="AO45" s="26">
        <f t="shared" si="16"/>
        <v>0</v>
      </c>
      <c r="AP45" s="27">
        <v>0.4</v>
      </c>
      <c r="AQ45" s="26">
        <f t="shared" si="17"/>
        <v>6768</v>
      </c>
      <c r="AR45" s="27">
        <v>0.4</v>
      </c>
      <c r="AS45" s="26">
        <f t="shared" si="18"/>
        <v>0</v>
      </c>
      <c r="AT45" s="27">
        <v>0.65</v>
      </c>
      <c r="AU45" s="26">
        <f t="shared" si="19"/>
        <v>0</v>
      </c>
      <c r="AV45" s="27">
        <v>0.5</v>
      </c>
      <c r="AW45" s="26">
        <f t="shared" si="20"/>
        <v>0</v>
      </c>
      <c r="AX45" s="27">
        <v>6750</v>
      </c>
      <c r="AY45" s="26">
        <f t="shared" si="21"/>
        <v>0</v>
      </c>
      <c r="AZ45" s="27">
        <v>10150</v>
      </c>
      <c r="BA45" s="26">
        <f t="shared" si="22"/>
        <v>0</v>
      </c>
      <c r="BB45" s="28">
        <f t="shared" si="23"/>
        <v>6768</v>
      </c>
      <c r="BC45" s="25">
        <v>1.5</v>
      </c>
      <c r="BD45" s="26">
        <f t="shared" si="24"/>
        <v>0</v>
      </c>
      <c r="BE45" s="27">
        <v>0.5</v>
      </c>
      <c r="BF45" s="26">
        <f t="shared" si="25"/>
        <v>8460</v>
      </c>
      <c r="BG45" s="27">
        <v>0.5</v>
      </c>
      <c r="BH45" s="26">
        <f t="shared" si="26"/>
        <v>0</v>
      </c>
      <c r="BI45" s="27">
        <v>0.5</v>
      </c>
      <c r="BJ45" s="26">
        <f t="shared" si="27"/>
        <v>0</v>
      </c>
      <c r="BK45" s="27">
        <v>0.85</v>
      </c>
      <c r="BL45" s="26">
        <f t="shared" si="28"/>
        <v>0</v>
      </c>
      <c r="BM45" s="27">
        <v>4500</v>
      </c>
      <c r="BN45" s="26">
        <f t="shared" si="29"/>
        <v>0</v>
      </c>
      <c r="BO45" s="27">
        <v>7000</v>
      </c>
      <c r="BP45" s="26">
        <f t="shared" si="30"/>
        <v>0</v>
      </c>
      <c r="BQ45" s="28">
        <f t="shared" si="31"/>
        <v>8460</v>
      </c>
      <c r="BR45" s="25"/>
      <c r="BS45" s="26">
        <f t="shared" si="32"/>
        <v>0</v>
      </c>
      <c r="BT45" s="27">
        <v>0.33</v>
      </c>
      <c r="BU45" s="26">
        <f t="shared" si="33"/>
        <v>5583.6</v>
      </c>
      <c r="BV45" s="27">
        <v>0.6</v>
      </c>
      <c r="BW45" s="26">
        <f t="shared" si="34"/>
        <v>0</v>
      </c>
      <c r="BX45" s="27">
        <v>0.7</v>
      </c>
      <c r="BY45" s="26">
        <f t="shared" si="35"/>
        <v>0</v>
      </c>
      <c r="BZ45" s="27">
        <v>1</v>
      </c>
      <c r="CA45" s="26">
        <f t="shared" si="36"/>
        <v>0</v>
      </c>
      <c r="CB45" s="27">
        <v>5500</v>
      </c>
      <c r="CC45" s="26">
        <f t="shared" si="37"/>
        <v>0</v>
      </c>
      <c r="CD45" s="27">
        <v>8000</v>
      </c>
      <c r="CE45" s="26">
        <f t="shared" si="38"/>
        <v>0</v>
      </c>
      <c r="CF45" s="28">
        <f t="shared" si="39"/>
        <v>5583.6</v>
      </c>
      <c r="CG45" s="25">
        <v>2.1800000000000002</v>
      </c>
      <c r="CH45" s="26">
        <f t="shared" si="40"/>
        <v>0</v>
      </c>
      <c r="CI45" s="27">
        <v>0.62</v>
      </c>
      <c r="CJ45" s="26">
        <f t="shared" si="41"/>
        <v>10490.4</v>
      </c>
      <c r="CK45" s="27">
        <v>0.78</v>
      </c>
      <c r="CL45" s="26">
        <f t="shared" si="42"/>
        <v>0</v>
      </c>
      <c r="CM45" s="27">
        <v>0.78</v>
      </c>
      <c r="CN45" s="26">
        <f t="shared" si="43"/>
        <v>0</v>
      </c>
      <c r="CO45" s="27">
        <v>1.26</v>
      </c>
      <c r="CP45" s="26">
        <f t="shared" si="44"/>
        <v>0</v>
      </c>
      <c r="CQ45" s="27">
        <v>4500</v>
      </c>
      <c r="CR45" s="26">
        <f t="shared" si="45"/>
        <v>0</v>
      </c>
      <c r="CS45" s="27">
        <v>22500</v>
      </c>
      <c r="CT45" s="26">
        <f t="shared" si="46"/>
        <v>0</v>
      </c>
      <c r="CU45" s="28">
        <f t="shared" si="47"/>
        <v>10490.4</v>
      </c>
      <c r="CV45" s="25"/>
      <c r="CW45" s="26">
        <f t="shared" si="48"/>
        <v>0</v>
      </c>
      <c r="CX45" s="27"/>
      <c r="CY45" s="26">
        <f t="shared" si="49"/>
        <v>0</v>
      </c>
      <c r="CZ45" s="27">
        <v>0.8</v>
      </c>
      <c r="DA45" s="26">
        <f t="shared" si="50"/>
        <v>0</v>
      </c>
      <c r="DB45" s="27">
        <v>0.8</v>
      </c>
      <c r="DC45" s="26">
        <f t="shared" si="51"/>
        <v>0</v>
      </c>
      <c r="DD45" s="27">
        <v>1.1499999999999999</v>
      </c>
      <c r="DE45" s="26">
        <f t="shared" si="52"/>
        <v>0</v>
      </c>
      <c r="DF45" s="27">
        <v>6000</v>
      </c>
      <c r="DG45" s="26">
        <f t="shared" si="53"/>
        <v>0</v>
      </c>
      <c r="DH45" s="27">
        <v>9000</v>
      </c>
      <c r="DI45" s="26">
        <f t="shared" si="54"/>
        <v>0</v>
      </c>
      <c r="DJ45" s="28">
        <f t="shared" si="55"/>
        <v>0</v>
      </c>
    </row>
    <row r="46" spans="1:114" x14ac:dyDescent="0.3">
      <c r="A46" s="9">
        <v>44</v>
      </c>
      <c r="B46" s="3" t="s">
        <v>41</v>
      </c>
      <c r="C46" s="7">
        <v>7920</v>
      </c>
      <c r="D46" s="7">
        <v>4320</v>
      </c>
      <c r="E46" s="7"/>
      <c r="F46" s="7"/>
      <c r="G46" s="7"/>
      <c r="H46" s="7"/>
      <c r="I46" s="12"/>
      <c r="J46" s="9">
        <v>1.41</v>
      </c>
      <c r="K46" s="19">
        <f t="shared" si="0"/>
        <v>11167.199999999999</v>
      </c>
      <c r="L46" s="7">
        <v>0.83</v>
      </c>
      <c r="M46" s="19">
        <f t="shared" si="1"/>
        <v>3585.6</v>
      </c>
      <c r="N46" s="7">
        <v>0.75</v>
      </c>
      <c r="O46" s="19">
        <f t="shared" si="2"/>
        <v>0</v>
      </c>
      <c r="P46" s="7">
        <v>0.75</v>
      </c>
      <c r="Q46" s="19">
        <f t="shared" si="3"/>
        <v>0</v>
      </c>
      <c r="R46" s="7">
        <v>0.75</v>
      </c>
      <c r="S46" s="19">
        <f t="shared" si="4"/>
        <v>0</v>
      </c>
      <c r="T46" s="7">
        <v>4000</v>
      </c>
      <c r="U46" s="19">
        <f t="shared" si="5"/>
        <v>0</v>
      </c>
      <c r="V46" s="7">
        <v>7000</v>
      </c>
      <c r="W46" s="19">
        <f t="shared" si="6"/>
        <v>0</v>
      </c>
      <c r="X46" s="23">
        <f t="shared" si="7"/>
        <v>14752.8</v>
      </c>
      <c r="Y46" s="9">
        <v>1.8</v>
      </c>
      <c r="Z46" s="19">
        <f t="shared" si="8"/>
        <v>14256</v>
      </c>
      <c r="AA46" s="7">
        <v>0.75</v>
      </c>
      <c r="AB46" s="19">
        <f t="shared" si="9"/>
        <v>3240</v>
      </c>
      <c r="AC46" s="7">
        <v>0.64</v>
      </c>
      <c r="AD46" s="19">
        <f t="shared" si="10"/>
        <v>0</v>
      </c>
      <c r="AE46" s="7">
        <v>1</v>
      </c>
      <c r="AF46" s="19">
        <f t="shared" si="11"/>
        <v>0</v>
      </c>
      <c r="AG46" s="7">
        <v>1</v>
      </c>
      <c r="AH46" s="19">
        <f t="shared" si="12"/>
        <v>0</v>
      </c>
      <c r="AI46" s="7">
        <v>5950</v>
      </c>
      <c r="AJ46" s="19">
        <f t="shared" si="13"/>
        <v>0</v>
      </c>
      <c r="AK46" s="7">
        <v>14000</v>
      </c>
      <c r="AL46" s="19">
        <f t="shared" si="14"/>
        <v>0</v>
      </c>
      <c r="AM46" s="23">
        <f t="shared" si="15"/>
        <v>17496</v>
      </c>
      <c r="AN46" s="25">
        <v>1.2</v>
      </c>
      <c r="AO46" s="26">
        <f t="shared" si="16"/>
        <v>9504</v>
      </c>
      <c r="AP46" s="27">
        <v>0.4</v>
      </c>
      <c r="AQ46" s="26">
        <f t="shared" si="17"/>
        <v>1728</v>
      </c>
      <c r="AR46" s="27">
        <v>0.4</v>
      </c>
      <c r="AS46" s="26">
        <f t="shared" si="18"/>
        <v>0</v>
      </c>
      <c r="AT46" s="27">
        <v>0.65</v>
      </c>
      <c r="AU46" s="26">
        <f t="shared" si="19"/>
        <v>0</v>
      </c>
      <c r="AV46" s="27">
        <v>0.5</v>
      </c>
      <c r="AW46" s="26">
        <f t="shared" si="20"/>
        <v>0</v>
      </c>
      <c r="AX46" s="27">
        <v>6750</v>
      </c>
      <c r="AY46" s="26">
        <f t="shared" si="21"/>
        <v>0</v>
      </c>
      <c r="AZ46" s="27">
        <v>10150</v>
      </c>
      <c r="BA46" s="26">
        <f t="shared" si="22"/>
        <v>0</v>
      </c>
      <c r="BB46" s="28">
        <f t="shared" si="23"/>
        <v>11232</v>
      </c>
      <c r="BC46" s="25">
        <v>1.5</v>
      </c>
      <c r="BD46" s="26">
        <f t="shared" si="24"/>
        <v>11880</v>
      </c>
      <c r="BE46" s="27">
        <v>0.5</v>
      </c>
      <c r="BF46" s="26">
        <f t="shared" si="25"/>
        <v>2160</v>
      </c>
      <c r="BG46" s="27">
        <v>0.5</v>
      </c>
      <c r="BH46" s="26">
        <f t="shared" si="26"/>
        <v>0</v>
      </c>
      <c r="BI46" s="27">
        <v>0.5</v>
      </c>
      <c r="BJ46" s="26">
        <f t="shared" si="27"/>
        <v>0</v>
      </c>
      <c r="BK46" s="27">
        <v>0.85</v>
      </c>
      <c r="BL46" s="26">
        <f t="shared" si="28"/>
        <v>0</v>
      </c>
      <c r="BM46" s="27">
        <v>4500</v>
      </c>
      <c r="BN46" s="26">
        <f t="shared" si="29"/>
        <v>0</v>
      </c>
      <c r="BO46" s="27">
        <v>7000</v>
      </c>
      <c r="BP46" s="26">
        <f t="shared" si="30"/>
        <v>0</v>
      </c>
      <c r="BQ46" s="28">
        <f t="shared" si="31"/>
        <v>14040</v>
      </c>
      <c r="BR46" s="25">
        <v>1.6</v>
      </c>
      <c r="BS46" s="26">
        <f t="shared" si="32"/>
        <v>12672</v>
      </c>
      <c r="BT46" s="27">
        <v>0.33</v>
      </c>
      <c r="BU46" s="26">
        <f t="shared" si="33"/>
        <v>1425.6000000000001</v>
      </c>
      <c r="BV46" s="27">
        <v>0.6</v>
      </c>
      <c r="BW46" s="26">
        <f t="shared" si="34"/>
        <v>0</v>
      </c>
      <c r="BX46" s="27">
        <v>0.7</v>
      </c>
      <c r="BY46" s="26">
        <f t="shared" si="35"/>
        <v>0</v>
      </c>
      <c r="BZ46" s="27">
        <v>1</v>
      </c>
      <c r="CA46" s="26">
        <f t="shared" si="36"/>
        <v>0</v>
      </c>
      <c r="CB46" s="27">
        <v>5500</v>
      </c>
      <c r="CC46" s="26">
        <f t="shared" si="37"/>
        <v>0</v>
      </c>
      <c r="CD46" s="27">
        <v>8000</v>
      </c>
      <c r="CE46" s="26">
        <f t="shared" si="38"/>
        <v>0</v>
      </c>
      <c r="CF46" s="28">
        <f t="shared" si="39"/>
        <v>14097.6</v>
      </c>
      <c r="CG46" s="9">
        <v>2.1800000000000002</v>
      </c>
      <c r="CH46" s="19">
        <f t="shared" si="40"/>
        <v>17265.600000000002</v>
      </c>
      <c r="CI46" s="7">
        <v>0.62</v>
      </c>
      <c r="CJ46" s="19">
        <f t="shared" si="41"/>
        <v>2678.4</v>
      </c>
      <c r="CK46" s="7">
        <v>0.78</v>
      </c>
      <c r="CL46" s="19">
        <f t="shared" si="42"/>
        <v>0</v>
      </c>
      <c r="CM46" s="7">
        <v>0.78</v>
      </c>
      <c r="CN46" s="19">
        <f t="shared" si="43"/>
        <v>0</v>
      </c>
      <c r="CO46" s="7">
        <v>1.26</v>
      </c>
      <c r="CP46" s="19">
        <f t="shared" si="44"/>
        <v>0</v>
      </c>
      <c r="CQ46" s="7">
        <v>4500</v>
      </c>
      <c r="CR46" s="19">
        <f t="shared" si="45"/>
        <v>0</v>
      </c>
      <c r="CS46" s="7">
        <v>22500</v>
      </c>
      <c r="CT46" s="19">
        <f t="shared" si="46"/>
        <v>0</v>
      </c>
      <c r="CU46" s="23">
        <f t="shared" si="47"/>
        <v>19944.000000000004</v>
      </c>
      <c r="CV46" s="25"/>
      <c r="CW46" s="26">
        <f t="shared" si="48"/>
        <v>0</v>
      </c>
      <c r="CX46" s="27"/>
      <c r="CY46" s="26">
        <f t="shared" si="49"/>
        <v>0</v>
      </c>
      <c r="CZ46" s="27">
        <v>0.8</v>
      </c>
      <c r="DA46" s="26">
        <f t="shared" si="50"/>
        <v>0</v>
      </c>
      <c r="DB46" s="27">
        <v>0.8</v>
      </c>
      <c r="DC46" s="26">
        <f t="shared" si="51"/>
        <v>0</v>
      </c>
      <c r="DD46" s="27">
        <v>1.1499999999999999</v>
      </c>
      <c r="DE46" s="26">
        <f t="shared" si="52"/>
        <v>0</v>
      </c>
      <c r="DF46" s="27">
        <v>6000</v>
      </c>
      <c r="DG46" s="26">
        <f t="shared" si="53"/>
        <v>0</v>
      </c>
      <c r="DH46" s="27">
        <v>9000</v>
      </c>
      <c r="DI46" s="26">
        <f t="shared" si="54"/>
        <v>0</v>
      </c>
      <c r="DJ46" s="28">
        <f t="shared" si="55"/>
        <v>0</v>
      </c>
    </row>
    <row r="47" spans="1:114" x14ac:dyDescent="0.3">
      <c r="A47" s="9">
        <v>45</v>
      </c>
      <c r="B47" s="3" t="s">
        <v>42</v>
      </c>
      <c r="C47" s="7"/>
      <c r="D47" s="7">
        <v>5760</v>
      </c>
      <c r="E47" s="7"/>
      <c r="F47" s="7"/>
      <c r="G47" s="7">
        <v>2000</v>
      </c>
      <c r="H47" s="7"/>
      <c r="I47" s="12"/>
      <c r="J47" s="25">
        <v>1.41</v>
      </c>
      <c r="K47" s="26">
        <f t="shared" si="0"/>
        <v>0</v>
      </c>
      <c r="L47" s="27">
        <v>0.83</v>
      </c>
      <c r="M47" s="26">
        <f t="shared" si="1"/>
        <v>4780.8</v>
      </c>
      <c r="N47" s="27">
        <v>0.75</v>
      </c>
      <c r="O47" s="26">
        <f t="shared" si="2"/>
        <v>0</v>
      </c>
      <c r="P47" s="27">
        <v>0.75</v>
      </c>
      <c r="Q47" s="26">
        <f t="shared" si="3"/>
        <v>0</v>
      </c>
      <c r="R47" s="27">
        <v>0.75</v>
      </c>
      <c r="S47" s="26">
        <f t="shared" si="4"/>
        <v>18000</v>
      </c>
      <c r="T47" s="27">
        <v>4000</v>
      </c>
      <c r="U47" s="26">
        <f t="shared" si="5"/>
        <v>0</v>
      </c>
      <c r="V47" s="27">
        <v>7000</v>
      </c>
      <c r="W47" s="26">
        <f t="shared" si="6"/>
        <v>0</v>
      </c>
      <c r="X47" s="28">
        <f t="shared" si="7"/>
        <v>22780.799999999999</v>
      </c>
      <c r="Y47" s="9">
        <v>1.8</v>
      </c>
      <c r="Z47" s="19">
        <f t="shared" si="8"/>
        <v>0</v>
      </c>
      <c r="AA47" s="7">
        <v>0.75</v>
      </c>
      <c r="AB47" s="19">
        <f t="shared" si="9"/>
        <v>4320</v>
      </c>
      <c r="AC47" s="7">
        <v>0.64</v>
      </c>
      <c r="AD47" s="19">
        <f t="shared" si="10"/>
        <v>0</v>
      </c>
      <c r="AE47" s="7">
        <v>1</v>
      </c>
      <c r="AF47" s="19">
        <f t="shared" si="11"/>
        <v>0</v>
      </c>
      <c r="AG47" s="7">
        <v>1</v>
      </c>
      <c r="AH47" s="19">
        <f t="shared" si="12"/>
        <v>24000</v>
      </c>
      <c r="AI47" s="7">
        <v>5950</v>
      </c>
      <c r="AJ47" s="19">
        <f t="shared" si="13"/>
        <v>0</v>
      </c>
      <c r="AK47" s="7">
        <v>14000</v>
      </c>
      <c r="AL47" s="19">
        <f t="shared" si="14"/>
        <v>0</v>
      </c>
      <c r="AM47" s="23">
        <f t="shared" si="15"/>
        <v>28320</v>
      </c>
      <c r="AN47" s="25">
        <v>1.2</v>
      </c>
      <c r="AO47" s="26">
        <f t="shared" si="16"/>
        <v>0</v>
      </c>
      <c r="AP47" s="27">
        <v>0.4</v>
      </c>
      <c r="AQ47" s="26">
        <f t="shared" si="17"/>
        <v>2304</v>
      </c>
      <c r="AR47" s="27">
        <v>0.4</v>
      </c>
      <c r="AS47" s="26">
        <f t="shared" si="18"/>
        <v>0</v>
      </c>
      <c r="AT47" s="27">
        <v>0.65</v>
      </c>
      <c r="AU47" s="26">
        <f t="shared" si="19"/>
        <v>0</v>
      </c>
      <c r="AV47" s="27">
        <v>0.5</v>
      </c>
      <c r="AW47" s="26">
        <f t="shared" si="20"/>
        <v>12000</v>
      </c>
      <c r="AX47" s="27">
        <v>6750</v>
      </c>
      <c r="AY47" s="26">
        <f t="shared" si="21"/>
        <v>0</v>
      </c>
      <c r="AZ47" s="27">
        <v>10150</v>
      </c>
      <c r="BA47" s="26">
        <f t="shared" si="22"/>
        <v>0</v>
      </c>
      <c r="BB47" s="28">
        <f t="shared" si="23"/>
        <v>14304</v>
      </c>
      <c r="BC47" s="25">
        <v>1.5</v>
      </c>
      <c r="BD47" s="26">
        <f t="shared" si="24"/>
        <v>0</v>
      </c>
      <c r="BE47" s="27">
        <v>0.5</v>
      </c>
      <c r="BF47" s="26">
        <f t="shared" si="25"/>
        <v>2880</v>
      </c>
      <c r="BG47" s="27">
        <v>0.5</v>
      </c>
      <c r="BH47" s="26">
        <f t="shared" si="26"/>
        <v>0</v>
      </c>
      <c r="BI47" s="27">
        <v>0.5</v>
      </c>
      <c r="BJ47" s="26">
        <f t="shared" si="27"/>
        <v>0</v>
      </c>
      <c r="BK47" s="27">
        <v>0.85</v>
      </c>
      <c r="BL47" s="26">
        <f t="shared" si="28"/>
        <v>20400</v>
      </c>
      <c r="BM47" s="27">
        <v>4500</v>
      </c>
      <c r="BN47" s="26">
        <f t="shared" si="29"/>
        <v>0</v>
      </c>
      <c r="BO47" s="27">
        <v>7000</v>
      </c>
      <c r="BP47" s="26">
        <f t="shared" si="30"/>
        <v>0</v>
      </c>
      <c r="BQ47" s="28">
        <f t="shared" si="31"/>
        <v>23280</v>
      </c>
      <c r="BR47" s="9"/>
      <c r="BS47" s="19">
        <f t="shared" si="32"/>
        <v>0</v>
      </c>
      <c r="BT47" s="7">
        <v>0.33</v>
      </c>
      <c r="BU47" s="19">
        <f t="shared" si="33"/>
        <v>1900.8000000000002</v>
      </c>
      <c r="BV47" s="7">
        <v>0.6</v>
      </c>
      <c r="BW47" s="19">
        <f t="shared" si="34"/>
        <v>0</v>
      </c>
      <c r="BX47" s="7">
        <v>0.7</v>
      </c>
      <c r="BY47" s="19">
        <f t="shared" si="35"/>
        <v>0</v>
      </c>
      <c r="BZ47" s="7">
        <v>1</v>
      </c>
      <c r="CA47" s="19">
        <f t="shared" si="36"/>
        <v>24000</v>
      </c>
      <c r="CB47" s="7">
        <v>5500</v>
      </c>
      <c r="CC47" s="19">
        <f t="shared" si="37"/>
        <v>0</v>
      </c>
      <c r="CD47" s="7">
        <v>8000</v>
      </c>
      <c r="CE47" s="19">
        <f t="shared" si="38"/>
        <v>0</v>
      </c>
      <c r="CF47" s="23">
        <f t="shared" si="39"/>
        <v>25900.799999999999</v>
      </c>
      <c r="CG47" s="25">
        <v>2.1800000000000002</v>
      </c>
      <c r="CH47" s="26">
        <f t="shared" si="40"/>
        <v>0</v>
      </c>
      <c r="CI47" s="27">
        <v>0.62</v>
      </c>
      <c r="CJ47" s="26">
        <f t="shared" si="41"/>
        <v>3571.2</v>
      </c>
      <c r="CK47" s="27">
        <v>0.78</v>
      </c>
      <c r="CL47" s="26">
        <f t="shared" si="42"/>
        <v>0</v>
      </c>
      <c r="CM47" s="27">
        <v>0.78</v>
      </c>
      <c r="CN47" s="26">
        <f t="shared" si="43"/>
        <v>0</v>
      </c>
      <c r="CO47" s="27">
        <v>1.26</v>
      </c>
      <c r="CP47" s="26">
        <f t="shared" si="44"/>
        <v>30240</v>
      </c>
      <c r="CQ47" s="27">
        <v>4500</v>
      </c>
      <c r="CR47" s="26">
        <f t="shared" si="45"/>
        <v>0</v>
      </c>
      <c r="CS47" s="27">
        <v>22500</v>
      </c>
      <c r="CT47" s="26">
        <f t="shared" si="46"/>
        <v>0</v>
      </c>
      <c r="CU47" s="28">
        <f t="shared" si="47"/>
        <v>33811.199999999997</v>
      </c>
      <c r="CV47" s="25"/>
      <c r="CW47" s="26">
        <f t="shared" si="48"/>
        <v>0</v>
      </c>
      <c r="CX47" s="27"/>
      <c r="CY47" s="26">
        <f t="shared" si="49"/>
        <v>0</v>
      </c>
      <c r="CZ47" s="27">
        <v>0.8</v>
      </c>
      <c r="DA47" s="26">
        <f t="shared" si="50"/>
        <v>0</v>
      </c>
      <c r="DB47" s="27">
        <v>0.8</v>
      </c>
      <c r="DC47" s="26">
        <f t="shared" si="51"/>
        <v>0</v>
      </c>
      <c r="DD47" s="27">
        <v>1.1499999999999999</v>
      </c>
      <c r="DE47" s="26">
        <f t="shared" si="52"/>
        <v>27600</v>
      </c>
      <c r="DF47" s="27">
        <v>6000</v>
      </c>
      <c r="DG47" s="26">
        <f t="shared" si="53"/>
        <v>0</v>
      </c>
      <c r="DH47" s="27">
        <v>9000</v>
      </c>
      <c r="DI47" s="26">
        <f t="shared" si="54"/>
        <v>0</v>
      </c>
      <c r="DJ47" s="28">
        <f t="shared" si="55"/>
        <v>27600</v>
      </c>
    </row>
    <row r="48" spans="1:114" x14ac:dyDescent="0.3">
      <c r="A48" s="9">
        <v>46</v>
      </c>
      <c r="B48" s="3" t="s">
        <v>43</v>
      </c>
      <c r="C48" s="7">
        <v>8820</v>
      </c>
      <c r="D48" s="7">
        <v>5280</v>
      </c>
      <c r="E48" s="7"/>
      <c r="F48" s="7"/>
      <c r="G48" s="7"/>
      <c r="H48" s="7"/>
      <c r="I48" s="12"/>
      <c r="J48" s="9">
        <v>1.41</v>
      </c>
      <c r="K48" s="19">
        <f t="shared" si="0"/>
        <v>12436.199999999999</v>
      </c>
      <c r="L48" s="7">
        <v>0.83</v>
      </c>
      <c r="M48" s="19">
        <f t="shared" si="1"/>
        <v>4382.3999999999996</v>
      </c>
      <c r="N48" s="7">
        <v>0.75</v>
      </c>
      <c r="O48" s="19">
        <f t="shared" si="2"/>
        <v>0</v>
      </c>
      <c r="P48" s="7">
        <v>0.75</v>
      </c>
      <c r="Q48" s="19">
        <f t="shared" si="3"/>
        <v>0</v>
      </c>
      <c r="R48" s="7">
        <v>0.75</v>
      </c>
      <c r="S48" s="19">
        <f t="shared" si="4"/>
        <v>0</v>
      </c>
      <c r="T48" s="7">
        <v>4000</v>
      </c>
      <c r="U48" s="19">
        <f t="shared" si="5"/>
        <v>0</v>
      </c>
      <c r="V48" s="7">
        <v>7000</v>
      </c>
      <c r="W48" s="19">
        <f t="shared" si="6"/>
        <v>0</v>
      </c>
      <c r="X48" s="23">
        <f t="shared" si="7"/>
        <v>16818.599999999999</v>
      </c>
      <c r="Y48" s="9">
        <v>1.8</v>
      </c>
      <c r="Z48" s="19">
        <f t="shared" si="8"/>
        <v>15876</v>
      </c>
      <c r="AA48" s="7">
        <v>0.75</v>
      </c>
      <c r="AB48" s="19">
        <f t="shared" si="9"/>
        <v>3960</v>
      </c>
      <c r="AC48" s="7">
        <v>0.64</v>
      </c>
      <c r="AD48" s="19">
        <f t="shared" si="10"/>
        <v>0</v>
      </c>
      <c r="AE48" s="7">
        <v>1</v>
      </c>
      <c r="AF48" s="19">
        <f t="shared" si="11"/>
        <v>0</v>
      </c>
      <c r="AG48" s="7">
        <v>1</v>
      </c>
      <c r="AH48" s="19">
        <f t="shared" si="12"/>
        <v>0</v>
      </c>
      <c r="AI48" s="7">
        <v>5950</v>
      </c>
      <c r="AJ48" s="19">
        <f t="shared" si="13"/>
        <v>0</v>
      </c>
      <c r="AK48" s="7">
        <v>14000</v>
      </c>
      <c r="AL48" s="19">
        <f t="shared" si="14"/>
        <v>0</v>
      </c>
      <c r="AM48" s="23">
        <f t="shared" si="15"/>
        <v>19836</v>
      </c>
      <c r="AN48" s="9">
        <v>1.2</v>
      </c>
      <c r="AO48" s="19">
        <f t="shared" si="16"/>
        <v>10584</v>
      </c>
      <c r="AP48" s="7">
        <v>0.4</v>
      </c>
      <c r="AQ48" s="19">
        <f t="shared" si="17"/>
        <v>2112</v>
      </c>
      <c r="AR48" s="7">
        <v>0.4</v>
      </c>
      <c r="AS48" s="19">
        <f t="shared" si="18"/>
        <v>0</v>
      </c>
      <c r="AT48" s="7">
        <v>0.65</v>
      </c>
      <c r="AU48" s="19">
        <f t="shared" si="19"/>
        <v>0</v>
      </c>
      <c r="AV48" s="7">
        <v>0.5</v>
      </c>
      <c r="AW48" s="19">
        <f t="shared" si="20"/>
        <v>0</v>
      </c>
      <c r="AX48" s="7">
        <v>6750</v>
      </c>
      <c r="AY48" s="19">
        <f t="shared" si="21"/>
        <v>0</v>
      </c>
      <c r="AZ48" s="7">
        <v>10150</v>
      </c>
      <c r="BA48" s="19">
        <f t="shared" si="22"/>
        <v>0</v>
      </c>
      <c r="BB48" s="23">
        <f t="shared" si="23"/>
        <v>12696</v>
      </c>
      <c r="BC48" s="25">
        <v>1.5</v>
      </c>
      <c r="BD48" s="26">
        <f t="shared" si="24"/>
        <v>13230</v>
      </c>
      <c r="BE48" s="27">
        <v>0.5</v>
      </c>
      <c r="BF48" s="26">
        <f t="shared" si="25"/>
        <v>2640</v>
      </c>
      <c r="BG48" s="27">
        <v>0.5</v>
      </c>
      <c r="BH48" s="26">
        <f t="shared" si="26"/>
        <v>0</v>
      </c>
      <c r="BI48" s="27">
        <v>0.5</v>
      </c>
      <c r="BJ48" s="26">
        <f t="shared" si="27"/>
        <v>0</v>
      </c>
      <c r="BK48" s="27">
        <v>0.85</v>
      </c>
      <c r="BL48" s="26">
        <f t="shared" si="28"/>
        <v>0</v>
      </c>
      <c r="BM48" s="27">
        <v>4500</v>
      </c>
      <c r="BN48" s="26">
        <f t="shared" si="29"/>
        <v>0</v>
      </c>
      <c r="BO48" s="27">
        <v>7000</v>
      </c>
      <c r="BP48" s="26">
        <f t="shared" si="30"/>
        <v>0</v>
      </c>
      <c r="BQ48" s="28">
        <f t="shared" si="31"/>
        <v>15870</v>
      </c>
      <c r="BR48" s="9">
        <v>1.5</v>
      </c>
      <c r="BS48" s="19">
        <f t="shared" si="32"/>
        <v>13230</v>
      </c>
      <c r="BT48" s="7">
        <v>0.33</v>
      </c>
      <c r="BU48" s="19">
        <f t="shared" si="33"/>
        <v>1742.4</v>
      </c>
      <c r="BV48" s="7">
        <v>0.6</v>
      </c>
      <c r="BW48" s="19">
        <f t="shared" si="34"/>
        <v>0</v>
      </c>
      <c r="BX48" s="7">
        <v>0.7</v>
      </c>
      <c r="BY48" s="19">
        <f t="shared" si="35"/>
        <v>0</v>
      </c>
      <c r="BZ48" s="7">
        <v>1</v>
      </c>
      <c r="CA48" s="19">
        <f t="shared" si="36"/>
        <v>0</v>
      </c>
      <c r="CB48" s="7">
        <v>5500</v>
      </c>
      <c r="CC48" s="19">
        <f t="shared" si="37"/>
        <v>0</v>
      </c>
      <c r="CD48" s="7">
        <v>8000</v>
      </c>
      <c r="CE48" s="19">
        <f t="shared" si="38"/>
        <v>0</v>
      </c>
      <c r="CF48" s="23">
        <f t="shared" si="39"/>
        <v>14972.4</v>
      </c>
      <c r="CG48" s="25">
        <v>2.1800000000000002</v>
      </c>
      <c r="CH48" s="26">
        <f t="shared" si="40"/>
        <v>19227.600000000002</v>
      </c>
      <c r="CI48" s="27">
        <v>0.62</v>
      </c>
      <c r="CJ48" s="26">
        <f t="shared" si="41"/>
        <v>3273.6</v>
      </c>
      <c r="CK48" s="27">
        <v>0.78</v>
      </c>
      <c r="CL48" s="26">
        <f t="shared" si="42"/>
        <v>0</v>
      </c>
      <c r="CM48" s="27">
        <v>0.78</v>
      </c>
      <c r="CN48" s="26">
        <f t="shared" si="43"/>
        <v>0</v>
      </c>
      <c r="CO48" s="27">
        <v>1.26</v>
      </c>
      <c r="CP48" s="26">
        <f t="shared" si="44"/>
        <v>0</v>
      </c>
      <c r="CQ48" s="27">
        <v>4500</v>
      </c>
      <c r="CR48" s="26">
        <f t="shared" si="45"/>
        <v>0</v>
      </c>
      <c r="CS48" s="27">
        <v>22500</v>
      </c>
      <c r="CT48" s="26">
        <f t="shared" si="46"/>
        <v>0</v>
      </c>
      <c r="CU48" s="28">
        <f t="shared" si="47"/>
        <v>22501.200000000001</v>
      </c>
      <c r="CV48" s="25">
        <v>1.5</v>
      </c>
      <c r="CW48" s="26">
        <f t="shared" si="48"/>
        <v>13230</v>
      </c>
      <c r="CX48" s="27">
        <v>0.75</v>
      </c>
      <c r="CY48" s="26">
        <f t="shared" si="49"/>
        <v>3960</v>
      </c>
      <c r="CZ48" s="27">
        <v>0.8</v>
      </c>
      <c r="DA48" s="26">
        <f t="shared" si="50"/>
        <v>0</v>
      </c>
      <c r="DB48" s="27">
        <v>0.8</v>
      </c>
      <c r="DC48" s="26">
        <f t="shared" si="51"/>
        <v>0</v>
      </c>
      <c r="DD48" s="27">
        <v>1.1499999999999999</v>
      </c>
      <c r="DE48" s="26">
        <f t="shared" si="52"/>
        <v>0</v>
      </c>
      <c r="DF48" s="27">
        <v>6000</v>
      </c>
      <c r="DG48" s="26">
        <f t="shared" si="53"/>
        <v>0</v>
      </c>
      <c r="DH48" s="27">
        <v>9000</v>
      </c>
      <c r="DI48" s="26">
        <f t="shared" si="54"/>
        <v>0</v>
      </c>
      <c r="DJ48" s="28">
        <f t="shared" si="55"/>
        <v>17190</v>
      </c>
    </row>
    <row r="49" spans="1:114" x14ac:dyDescent="0.3">
      <c r="A49" s="9">
        <v>47</v>
      </c>
      <c r="B49" s="3" t="s">
        <v>44</v>
      </c>
      <c r="C49" s="7"/>
      <c r="D49" s="7">
        <v>5040</v>
      </c>
      <c r="E49" s="7"/>
      <c r="F49" s="7"/>
      <c r="G49" s="7">
        <v>2880</v>
      </c>
      <c r="H49" s="7"/>
      <c r="I49" s="12"/>
      <c r="J49" s="9">
        <v>1.41</v>
      </c>
      <c r="K49" s="19">
        <f t="shared" si="0"/>
        <v>0</v>
      </c>
      <c r="L49" s="7">
        <v>0.83</v>
      </c>
      <c r="M49" s="19">
        <f t="shared" si="1"/>
        <v>4183.2</v>
      </c>
      <c r="N49" s="7">
        <v>0.75</v>
      </c>
      <c r="O49" s="19">
        <f t="shared" si="2"/>
        <v>0</v>
      </c>
      <c r="P49" s="7">
        <v>0.75</v>
      </c>
      <c r="Q49" s="19">
        <f t="shared" si="3"/>
        <v>0</v>
      </c>
      <c r="R49" s="7">
        <v>0.75</v>
      </c>
      <c r="S49" s="19">
        <f t="shared" si="4"/>
        <v>25920</v>
      </c>
      <c r="T49" s="7">
        <v>4000</v>
      </c>
      <c r="U49" s="19">
        <f t="shared" si="5"/>
        <v>0</v>
      </c>
      <c r="V49" s="7">
        <v>7000</v>
      </c>
      <c r="W49" s="19">
        <f t="shared" si="6"/>
        <v>0</v>
      </c>
      <c r="X49" s="23">
        <f t="shared" si="7"/>
        <v>30103.200000000001</v>
      </c>
      <c r="Y49" s="9">
        <v>1.8</v>
      </c>
      <c r="Z49" s="19">
        <f t="shared" si="8"/>
        <v>0</v>
      </c>
      <c r="AA49" s="7">
        <v>0.75</v>
      </c>
      <c r="AB49" s="19">
        <f t="shared" si="9"/>
        <v>3780</v>
      </c>
      <c r="AC49" s="7">
        <v>0.64</v>
      </c>
      <c r="AD49" s="19">
        <f t="shared" si="10"/>
        <v>0</v>
      </c>
      <c r="AE49" s="7">
        <v>1</v>
      </c>
      <c r="AF49" s="19">
        <f t="shared" si="11"/>
        <v>0</v>
      </c>
      <c r="AG49" s="7">
        <v>1</v>
      </c>
      <c r="AH49" s="19">
        <f t="shared" si="12"/>
        <v>34560</v>
      </c>
      <c r="AI49" s="7">
        <v>5950</v>
      </c>
      <c r="AJ49" s="19">
        <f t="shared" si="13"/>
        <v>0</v>
      </c>
      <c r="AK49" s="7">
        <v>14000</v>
      </c>
      <c r="AL49" s="19">
        <f t="shared" si="14"/>
        <v>0</v>
      </c>
      <c r="AM49" s="23">
        <f t="shared" si="15"/>
        <v>38340</v>
      </c>
      <c r="AN49" s="25">
        <v>1.2</v>
      </c>
      <c r="AO49" s="26">
        <f t="shared" si="16"/>
        <v>0</v>
      </c>
      <c r="AP49" s="27">
        <v>0.4</v>
      </c>
      <c r="AQ49" s="26">
        <f t="shared" si="17"/>
        <v>2016</v>
      </c>
      <c r="AR49" s="27">
        <v>0.4</v>
      </c>
      <c r="AS49" s="26">
        <f t="shared" si="18"/>
        <v>0</v>
      </c>
      <c r="AT49" s="27">
        <v>0.65</v>
      </c>
      <c r="AU49" s="26">
        <f t="shared" si="19"/>
        <v>0</v>
      </c>
      <c r="AV49" s="27">
        <v>0.5</v>
      </c>
      <c r="AW49" s="26">
        <f t="shared" si="20"/>
        <v>17280</v>
      </c>
      <c r="AX49" s="27">
        <v>6750</v>
      </c>
      <c r="AY49" s="26">
        <f t="shared" si="21"/>
        <v>0</v>
      </c>
      <c r="AZ49" s="27">
        <v>10150</v>
      </c>
      <c r="BA49" s="26">
        <f t="shared" si="22"/>
        <v>0</v>
      </c>
      <c r="BB49" s="28">
        <f t="shared" si="23"/>
        <v>19296</v>
      </c>
      <c r="BC49" s="25">
        <v>1.5</v>
      </c>
      <c r="BD49" s="26">
        <f t="shared" si="24"/>
        <v>0</v>
      </c>
      <c r="BE49" s="27">
        <v>0.5</v>
      </c>
      <c r="BF49" s="26">
        <f t="shared" si="25"/>
        <v>2520</v>
      </c>
      <c r="BG49" s="27">
        <v>0.5</v>
      </c>
      <c r="BH49" s="26">
        <f t="shared" si="26"/>
        <v>0</v>
      </c>
      <c r="BI49" s="27">
        <v>0.5</v>
      </c>
      <c r="BJ49" s="26">
        <f t="shared" si="27"/>
        <v>0</v>
      </c>
      <c r="BK49" s="27">
        <v>0.85</v>
      </c>
      <c r="BL49" s="26">
        <f t="shared" si="28"/>
        <v>29375.999999999996</v>
      </c>
      <c r="BM49" s="27">
        <v>4500</v>
      </c>
      <c r="BN49" s="26">
        <f t="shared" si="29"/>
        <v>0</v>
      </c>
      <c r="BO49" s="27">
        <v>7000</v>
      </c>
      <c r="BP49" s="26">
        <f t="shared" si="30"/>
        <v>0</v>
      </c>
      <c r="BQ49" s="28">
        <f t="shared" si="31"/>
        <v>31895.999999999996</v>
      </c>
      <c r="BR49" s="25"/>
      <c r="BS49" s="26">
        <f t="shared" si="32"/>
        <v>0</v>
      </c>
      <c r="BT49" s="27">
        <v>0.33</v>
      </c>
      <c r="BU49" s="26">
        <f t="shared" si="33"/>
        <v>1663.2</v>
      </c>
      <c r="BV49" s="27">
        <v>0.6</v>
      </c>
      <c r="BW49" s="26">
        <f t="shared" si="34"/>
        <v>0</v>
      </c>
      <c r="BX49" s="27">
        <v>0.7</v>
      </c>
      <c r="BY49" s="26">
        <f t="shared" si="35"/>
        <v>0</v>
      </c>
      <c r="BZ49" s="27">
        <v>1</v>
      </c>
      <c r="CA49" s="26">
        <f t="shared" si="36"/>
        <v>34560</v>
      </c>
      <c r="CB49" s="27">
        <v>5500</v>
      </c>
      <c r="CC49" s="26">
        <f t="shared" si="37"/>
        <v>0</v>
      </c>
      <c r="CD49" s="27">
        <v>8000</v>
      </c>
      <c r="CE49" s="26">
        <f t="shared" si="38"/>
        <v>0</v>
      </c>
      <c r="CF49" s="28">
        <f t="shared" si="39"/>
        <v>36223.199999999997</v>
      </c>
      <c r="CG49" s="25">
        <v>2.1800000000000002</v>
      </c>
      <c r="CH49" s="26">
        <f t="shared" si="40"/>
        <v>0</v>
      </c>
      <c r="CI49" s="27">
        <v>0.62</v>
      </c>
      <c r="CJ49" s="26">
        <f t="shared" si="41"/>
        <v>3124.8</v>
      </c>
      <c r="CK49" s="27">
        <v>0.78</v>
      </c>
      <c r="CL49" s="26">
        <f t="shared" si="42"/>
        <v>0</v>
      </c>
      <c r="CM49" s="27">
        <v>0.78</v>
      </c>
      <c r="CN49" s="26">
        <f t="shared" si="43"/>
        <v>0</v>
      </c>
      <c r="CO49" s="27">
        <v>1.26</v>
      </c>
      <c r="CP49" s="26">
        <f t="shared" si="44"/>
        <v>43545.600000000006</v>
      </c>
      <c r="CQ49" s="27">
        <v>4500</v>
      </c>
      <c r="CR49" s="26">
        <f t="shared" si="45"/>
        <v>0</v>
      </c>
      <c r="CS49" s="27">
        <v>22500</v>
      </c>
      <c r="CT49" s="26">
        <f t="shared" si="46"/>
        <v>0</v>
      </c>
      <c r="CU49" s="28">
        <f t="shared" si="47"/>
        <v>46670.400000000009</v>
      </c>
      <c r="CV49" s="25"/>
      <c r="CW49" s="26">
        <f t="shared" si="48"/>
        <v>0</v>
      </c>
      <c r="CX49" s="27"/>
      <c r="CY49" s="26">
        <f t="shared" si="49"/>
        <v>0</v>
      </c>
      <c r="CZ49" s="27">
        <v>0.8</v>
      </c>
      <c r="DA49" s="26">
        <f t="shared" si="50"/>
        <v>0</v>
      </c>
      <c r="DB49" s="27">
        <v>0.8</v>
      </c>
      <c r="DC49" s="26">
        <f t="shared" si="51"/>
        <v>0</v>
      </c>
      <c r="DD49" s="27">
        <v>1.1499999999999999</v>
      </c>
      <c r="DE49" s="26">
        <f t="shared" si="52"/>
        <v>39743.999999999993</v>
      </c>
      <c r="DF49" s="27">
        <v>6000</v>
      </c>
      <c r="DG49" s="26">
        <f t="shared" si="53"/>
        <v>0</v>
      </c>
      <c r="DH49" s="27">
        <v>9000</v>
      </c>
      <c r="DI49" s="26">
        <f t="shared" si="54"/>
        <v>0</v>
      </c>
      <c r="DJ49" s="28">
        <f t="shared" si="55"/>
        <v>39743.999999999993</v>
      </c>
    </row>
    <row r="50" spans="1:114" x14ac:dyDescent="0.3">
      <c r="A50" s="9">
        <v>48</v>
      </c>
      <c r="B50" s="3" t="s">
        <v>45</v>
      </c>
      <c r="C50" s="7"/>
      <c r="D50" s="7">
        <v>14940</v>
      </c>
      <c r="E50" s="7"/>
      <c r="F50" s="7"/>
      <c r="G50" s="7"/>
      <c r="H50" s="7"/>
      <c r="I50" s="12"/>
      <c r="J50" s="9">
        <v>1.41</v>
      </c>
      <c r="K50" s="19">
        <f t="shared" si="0"/>
        <v>0</v>
      </c>
      <c r="L50" s="7">
        <v>0.83</v>
      </c>
      <c r="M50" s="19">
        <f t="shared" si="1"/>
        <v>12400.199999999999</v>
      </c>
      <c r="N50" s="7">
        <v>0.75</v>
      </c>
      <c r="O50" s="19">
        <f t="shared" si="2"/>
        <v>0</v>
      </c>
      <c r="P50" s="7">
        <v>0.75</v>
      </c>
      <c r="Q50" s="19">
        <f t="shared" si="3"/>
        <v>0</v>
      </c>
      <c r="R50" s="7">
        <v>0.75</v>
      </c>
      <c r="S50" s="19">
        <f t="shared" si="4"/>
        <v>0</v>
      </c>
      <c r="T50" s="7">
        <v>4000</v>
      </c>
      <c r="U50" s="19">
        <f t="shared" si="5"/>
        <v>0</v>
      </c>
      <c r="V50" s="7">
        <v>7000</v>
      </c>
      <c r="W50" s="19">
        <f t="shared" si="6"/>
        <v>0</v>
      </c>
      <c r="X50" s="23">
        <f t="shared" si="7"/>
        <v>12400.199999999999</v>
      </c>
      <c r="Y50" s="9">
        <v>1.8</v>
      </c>
      <c r="Z50" s="19">
        <f t="shared" si="8"/>
        <v>0</v>
      </c>
      <c r="AA50" s="7">
        <v>0.75</v>
      </c>
      <c r="AB50" s="19">
        <f t="shared" si="9"/>
        <v>11205</v>
      </c>
      <c r="AC50" s="7">
        <v>0.64</v>
      </c>
      <c r="AD50" s="19">
        <f t="shared" si="10"/>
        <v>0</v>
      </c>
      <c r="AE50" s="7">
        <v>1</v>
      </c>
      <c r="AF50" s="19">
        <f t="shared" si="11"/>
        <v>0</v>
      </c>
      <c r="AG50" s="7">
        <v>1</v>
      </c>
      <c r="AH50" s="19">
        <f t="shared" si="12"/>
        <v>0</v>
      </c>
      <c r="AI50" s="7">
        <v>5950</v>
      </c>
      <c r="AJ50" s="19">
        <f t="shared" si="13"/>
        <v>0</v>
      </c>
      <c r="AK50" s="7">
        <v>14000</v>
      </c>
      <c r="AL50" s="19">
        <f t="shared" si="14"/>
        <v>0</v>
      </c>
      <c r="AM50" s="23">
        <f t="shared" si="15"/>
        <v>11205</v>
      </c>
      <c r="AN50" s="25">
        <v>1.2</v>
      </c>
      <c r="AO50" s="26">
        <f t="shared" si="16"/>
        <v>0</v>
      </c>
      <c r="AP50" s="27">
        <v>0.4</v>
      </c>
      <c r="AQ50" s="26">
        <f t="shared" si="17"/>
        <v>5976</v>
      </c>
      <c r="AR50" s="27">
        <v>0.4</v>
      </c>
      <c r="AS50" s="26">
        <f t="shared" si="18"/>
        <v>0</v>
      </c>
      <c r="AT50" s="27">
        <v>0.65</v>
      </c>
      <c r="AU50" s="26">
        <f t="shared" si="19"/>
        <v>0</v>
      </c>
      <c r="AV50" s="27">
        <v>0.5</v>
      </c>
      <c r="AW50" s="26">
        <f t="shared" si="20"/>
        <v>0</v>
      </c>
      <c r="AX50" s="27">
        <v>6750</v>
      </c>
      <c r="AY50" s="26">
        <f t="shared" si="21"/>
        <v>0</v>
      </c>
      <c r="AZ50" s="27">
        <v>10150</v>
      </c>
      <c r="BA50" s="26">
        <f t="shared" si="22"/>
        <v>0</v>
      </c>
      <c r="BB50" s="28">
        <f t="shared" si="23"/>
        <v>5976</v>
      </c>
      <c r="BC50" s="25">
        <v>1.5</v>
      </c>
      <c r="BD50" s="26">
        <f t="shared" si="24"/>
        <v>0</v>
      </c>
      <c r="BE50" s="27">
        <v>0.5</v>
      </c>
      <c r="BF50" s="26">
        <f t="shared" si="25"/>
        <v>7470</v>
      </c>
      <c r="BG50" s="27">
        <v>0.5</v>
      </c>
      <c r="BH50" s="26">
        <f t="shared" si="26"/>
        <v>0</v>
      </c>
      <c r="BI50" s="27">
        <v>0.5</v>
      </c>
      <c r="BJ50" s="26">
        <f t="shared" si="27"/>
        <v>0</v>
      </c>
      <c r="BK50" s="27">
        <v>0.85</v>
      </c>
      <c r="BL50" s="26">
        <f t="shared" si="28"/>
        <v>0</v>
      </c>
      <c r="BM50" s="27">
        <v>4500</v>
      </c>
      <c r="BN50" s="26">
        <f t="shared" si="29"/>
        <v>0</v>
      </c>
      <c r="BO50" s="27">
        <v>7000</v>
      </c>
      <c r="BP50" s="26">
        <f t="shared" si="30"/>
        <v>0</v>
      </c>
      <c r="BQ50" s="28">
        <f t="shared" si="31"/>
        <v>7470</v>
      </c>
      <c r="BR50" s="25"/>
      <c r="BS50" s="26">
        <f t="shared" si="32"/>
        <v>0</v>
      </c>
      <c r="BT50" s="27">
        <v>0.33</v>
      </c>
      <c r="BU50" s="26">
        <f t="shared" si="33"/>
        <v>4930.2</v>
      </c>
      <c r="BV50" s="27">
        <v>0.6</v>
      </c>
      <c r="BW50" s="26">
        <f t="shared" si="34"/>
        <v>0</v>
      </c>
      <c r="BX50" s="27">
        <v>0.7</v>
      </c>
      <c r="BY50" s="26">
        <f t="shared" si="35"/>
        <v>0</v>
      </c>
      <c r="BZ50" s="27">
        <v>1</v>
      </c>
      <c r="CA50" s="26">
        <f t="shared" si="36"/>
        <v>0</v>
      </c>
      <c r="CB50" s="27">
        <v>5500</v>
      </c>
      <c r="CC50" s="26">
        <f t="shared" si="37"/>
        <v>0</v>
      </c>
      <c r="CD50" s="27">
        <v>8000</v>
      </c>
      <c r="CE50" s="26">
        <f t="shared" si="38"/>
        <v>0</v>
      </c>
      <c r="CF50" s="28">
        <f t="shared" si="39"/>
        <v>4930.2</v>
      </c>
      <c r="CG50" s="9">
        <v>2.1800000000000002</v>
      </c>
      <c r="CH50" s="19">
        <f t="shared" si="40"/>
        <v>0</v>
      </c>
      <c r="CI50" s="7">
        <v>0.62</v>
      </c>
      <c r="CJ50" s="19">
        <f t="shared" si="41"/>
        <v>9262.7999999999993</v>
      </c>
      <c r="CK50" s="7">
        <v>0.78</v>
      </c>
      <c r="CL50" s="19">
        <f t="shared" si="42"/>
        <v>0</v>
      </c>
      <c r="CM50" s="7">
        <v>0.78</v>
      </c>
      <c r="CN50" s="19">
        <f t="shared" si="43"/>
        <v>0</v>
      </c>
      <c r="CO50" s="7">
        <v>1.26</v>
      </c>
      <c r="CP50" s="19">
        <f t="shared" si="44"/>
        <v>0</v>
      </c>
      <c r="CQ50" s="7">
        <v>4500</v>
      </c>
      <c r="CR50" s="19">
        <f t="shared" si="45"/>
        <v>0</v>
      </c>
      <c r="CS50" s="7">
        <v>22500</v>
      </c>
      <c r="CT50" s="19">
        <f t="shared" si="46"/>
        <v>0</v>
      </c>
      <c r="CU50" s="23">
        <f t="shared" si="47"/>
        <v>9262.7999999999993</v>
      </c>
      <c r="CV50" s="25"/>
      <c r="CW50" s="26">
        <f t="shared" si="48"/>
        <v>0</v>
      </c>
      <c r="CX50" s="27"/>
      <c r="CY50" s="26">
        <f t="shared" si="49"/>
        <v>0</v>
      </c>
      <c r="CZ50" s="27">
        <v>0.8</v>
      </c>
      <c r="DA50" s="26">
        <f t="shared" si="50"/>
        <v>0</v>
      </c>
      <c r="DB50" s="27">
        <v>0.8</v>
      </c>
      <c r="DC50" s="26">
        <f t="shared" si="51"/>
        <v>0</v>
      </c>
      <c r="DD50" s="27">
        <v>1.1499999999999999</v>
      </c>
      <c r="DE50" s="26">
        <f t="shared" si="52"/>
        <v>0</v>
      </c>
      <c r="DF50" s="27">
        <v>6000</v>
      </c>
      <c r="DG50" s="26">
        <f t="shared" si="53"/>
        <v>0</v>
      </c>
      <c r="DH50" s="27">
        <v>9000</v>
      </c>
      <c r="DI50" s="26">
        <f t="shared" si="54"/>
        <v>0</v>
      </c>
      <c r="DJ50" s="28">
        <f t="shared" si="55"/>
        <v>0</v>
      </c>
    </row>
    <row r="51" spans="1:114" x14ac:dyDescent="0.3">
      <c r="A51" s="9">
        <v>49</v>
      </c>
      <c r="B51" s="3" t="s">
        <v>46</v>
      </c>
      <c r="C51" s="7">
        <v>26280</v>
      </c>
      <c r="D51" s="7"/>
      <c r="E51" s="7"/>
      <c r="F51" s="7"/>
      <c r="G51" s="7"/>
      <c r="H51" s="7"/>
      <c r="I51" s="12"/>
      <c r="J51" s="9">
        <v>1.41</v>
      </c>
      <c r="K51" s="19">
        <f t="shared" si="0"/>
        <v>37054.799999999996</v>
      </c>
      <c r="L51" s="7">
        <v>0.83</v>
      </c>
      <c r="M51" s="19">
        <f t="shared" si="1"/>
        <v>0</v>
      </c>
      <c r="N51" s="7">
        <v>0.75</v>
      </c>
      <c r="O51" s="19">
        <f t="shared" si="2"/>
        <v>0</v>
      </c>
      <c r="P51" s="7">
        <v>0.75</v>
      </c>
      <c r="Q51" s="19">
        <f t="shared" si="3"/>
        <v>0</v>
      </c>
      <c r="R51" s="7">
        <v>0.75</v>
      </c>
      <c r="S51" s="19">
        <f t="shared" si="4"/>
        <v>0</v>
      </c>
      <c r="T51" s="7">
        <v>4000</v>
      </c>
      <c r="U51" s="19">
        <f t="shared" si="5"/>
        <v>0</v>
      </c>
      <c r="V51" s="7">
        <v>7000</v>
      </c>
      <c r="W51" s="19">
        <f t="shared" si="6"/>
        <v>0</v>
      </c>
      <c r="X51" s="23">
        <f t="shared" si="7"/>
        <v>37054.799999999996</v>
      </c>
      <c r="Y51" s="9">
        <v>1.8</v>
      </c>
      <c r="Z51" s="19">
        <f t="shared" si="8"/>
        <v>47304</v>
      </c>
      <c r="AA51" s="7">
        <v>0.75</v>
      </c>
      <c r="AB51" s="19">
        <f t="shared" si="9"/>
        <v>0</v>
      </c>
      <c r="AC51" s="7">
        <v>0.64</v>
      </c>
      <c r="AD51" s="19">
        <f t="shared" si="10"/>
        <v>0</v>
      </c>
      <c r="AE51" s="7">
        <v>1</v>
      </c>
      <c r="AF51" s="19">
        <f t="shared" si="11"/>
        <v>0</v>
      </c>
      <c r="AG51" s="7">
        <v>1</v>
      </c>
      <c r="AH51" s="19">
        <f t="shared" si="12"/>
        <v>0</v>
      </c>
      <c r="AI51" s="7">
        <v>5950</v>
      </c>
      <c r="AJ51" s="19">
        <f t="shared" si="13"/>
        <v>0</v>
      </c>
      <c r="AK51" s="7">
        <v>14000</v>
      </c>
      <c r="AL51" s="19">
        <f t="shared" si="14"/>
        <v>0</v>
      </c>
      <c r="AM51" s="23">
        <f t="shared" si="15"/>
        <v>47304</v>
      </c>
      <c r="AN51" s="25">
        <v>1.2</v>
      </c>
      <c r="AO51" s="26">
        <f t="shared" si="16"/>
        <v>31536</v>
      </c>
      <c r="AP51" s="27">
        <v>0.4</v>
      </c>
      <c r="AQ51" s="26">
        <f t="shared" si="17"/>
        <v>0</v>
      </c>
      <c r="AR51" s="27">
        <v>0.4</v>
      </c>
      <c r="AS51" s="26">
        <f t="shared" si="18"/>
        <v>0</v>
      </c>
      <c r="AT51" s="27">
        <v>0.65</v>
      </c>
      <c r="AU51" s="26">
        <f t="shared" si="19"/>
        <v>0</v>
      </c>
      <c r="AV51" s="27">
        <v>0.5</v>
      </c>
      <c r="AW51" s="26">
        <f t="shared" si="20"/>
        <v>0</v>
      </c>
      <c r="AX51" s="27">
        <v>6750</v>
      </c>
      <c r="AY51" s="26">
        <f t="shared" si="21"/>
        <v>0</v>
      </c>
      <c r="AZ51" s="27">
        <v>10150</v>
      </c>
      <c r="BA51" s="26">
        <f t="shared" si="22"/>
        <v>0</v>
      </c>
      <c r="BB51" s="28">
        <f t="shared" si="23"/>
        <v>31536</v>
      </c>
      <c r="BC51" s="25">
        <v>1.5</v>
      </c>
      <c r="BD51" s="26">
        <f t="shared" si="24"/>
        <v>39420</v>
      </c>
      <c r="BE51" s="27">
        <v>0.5</v>
      </c>
      <c r="BF51" s="26">
        <f t="shared" si="25"/>
        <v>0</v>
      </c>
      <c r="BG51" s="27">
        <v>0.5</v>
      </c>
      <c r="BH51" s="26">
        <f t="shared" si="26"/>
        <v>0</v>
      </c>
      <c r="BI51" s="27">
        <v>0.5</v>
      </c>
      <c r="BJ51" s="26">
        <f t="shared" si="27"/>
        <v>0</v>
      </c>
      <c r="BK51" s="27">
        <v>0.85</v>
      </c>
      <c r="BL51" s="26">
        <f t="shared" si="28"/>
        <v>0</v>
      </c>
      <c r="BM51" s="27">
        <v>4500</v>
      </c>
      <c r="BN51" s="26">
        <f t="shared" si="29"/>
        <v>0</v>
      </c>
      <c r="BO51" s="27">
        <v>7000</v>
      </c>
      <c r="BP51" s="26">
        <f t="shared" si="30"/>
        <v>0</v>
      </c>
      <c r="BQ51" s="28">
        <f t="shared" si="31"/>
        <v>39420</v>
      </c>
      <c r="BR51" s="25">
        <v>1.6</v>
      </c>
      <c r="BS51" s="26">
        <f t="shared" si="32"/>
        <v>42048</v>
      </c>
      <c r="BT51" s="27">
        <v>0.33</v>
      </c>
      <c r="BU51" s="26">
        <f t="shared" si="33"/>
        <v>0</v>
      </c>
      <c r="BV51" s="27">
        <v>0.6</v>
      </c>
      <c r="BW51" s="26">
        <f t="shared" si="34"/>
        <v>0</v>
      </c>
      <c r="BX51" s="27">
        <v>0.7</v>
      </c>
      <c r="BY51" s="26">
        <f t="shared" si="35"/>
        <v>0</v>
      </c>
      <c r="BZ51" s="27">
        <v>1</v>
      </c>
      <c r="CA51" s="26">
        <f t="shared" si="36"/>
        <v>0</v>
      </c>
      <c r="CB51" s="27">
        <v>5500</v>
      </c>
      <c r="CC51" s="26">
        <f t="shared" si="37"/>
        <v>0</v>
      </c>
      <c r="CD51" s="27">
        <v>8000</v>
      </c>
      <c r="CE51" s="26">
        <f t="shared" si="38"/>
        <v>0</v>
      </c>
      <c r="CF51" s="28">
        <f t="shared" si="39"/>
        <v>42048</v>
      </c>
      <c r="CG51" s="25">
        <v>2.1800000000000002</v>
      </c>
      <c r="CH51" s="26">
        <f t="shared" si="40"/>
        <v>57290.400000000001</v>
      </c>
      <c r="CI51" s="27">
        <v>0.62</v>
      </c>
      <c r="CJ51" s="26">
        <f t="shared" si="41"/>
        <v>0</v>
      </c>
      <c r="CK51" s="27">
        <v>0.78</v>
      </c>
      <c r="CL51" s="26">
        <f t="shared" si="42"/>
        <v>0</v>
      </c>
      <c r="CM51" s="27">
        <v>0.78</v>
      </c>
      <c r="CN51" s="26">
        <f t="shared" si="43"/>
        <v>0</v>
      </c>
      <c r="CO51" s="27">
        <v>1.26</v>
      </c>
      <c r="CP51" s="26">
        <f t="shared" si="44"/>
        <v>0</v>
      </c>
      <c r="CQ51" s="27">
        <v>4500</v>
      </c>
      <c r="CR51" s="26">
        <f t="shared" si="45"/>
        <v>0</v>
      </c>
      <c r="CS51" s="27">
        <v>22500</v>
      </c>
      <c r="CT51" s="26">
        <f t="shared" si="46"/>
        <v>0</v>
      </c>
      <c r="CU51" s="28">
        <f t="shared" si="47"/>
        <v>57290.400000000001</v>
      </c>
      <c r="CV51" s="9">
        <v>1.5</v>
      </c>
      <c r="CW51" s="19">
        <f t="shared" si="48"/>
        <v>39420</v>
      </c>
      <c r="CX51" s="7"/>
      <c r="CY51" s="19">
        <f t="shared" si="49"/>
        <v>0</v>
      </c>
      <c r="CZ51" s="7">
        <v>0.8</v>
      </c>
      <c r="DA51" s="19">
        <f t="shared" si="50"/>
        <v>0</v>
      </c>
      <c r="DB51" s="7">
        <v>0.8</v>
      </c>
      <c r="DC51" s="19">
        <f t="shared" si="51"/>
        <v>0</v>
      </c>
      <c r="DD51" s="7">
        <v>1.1499999999999999</v>
      </c>
      <c r="DE51" s="19">
        <f t="shared" si="52"/>
        <v>0</v>
      </c>
      <c r="DF51" s="7">
        <v>6000</v>
      </c>
      <c r="DG51" s="19">
        <f t="shared" si="53"/>
        <v>0</v>
      </c>
      <c r="DH51" s="7">
        <v>9000</v>
      </c>
      <c r="DI51" s="19">
        <f t="shared" si="54"/>
        <v>0</v>
      </c>
      <c r="DJ51" s="23">
        <f t="shared" si="55"/>
        <v>39420</v>
      </c>
    </row>
    <row r="52" spans="1:114" x14ac:dyDescent="0.3">
      <c r="A52" s="9">
        <v>50</v>
      </c>
      <c r="B52" s="3" t="s">
        <v>47</v>
      </c>
      <c r="C52" s="7"/>
      <c r="D52" s="7"/>
      <c r="E52" s="7"/>
      <c r="F52" s="7"/>
      <c r="G52" s="7">
        <v>3760</v>
      </c>
      <c r="H52" s="7"/>
      <c r="I52" s="12"/>
      <c r="J52" s="9">
        <v>1.41</v>
      </c>
      <c r="K52" s="19">
        <f t="shared" si="0"/>
        <v>0</v>
      </c>
      <c r="L52" s="7">
        <v>0.83</v>
      </c>
      <c r="M52" s="19">
        <f t="shared" si="1"/>
        <v>0</v>
      </c>
      <c r="N52" s="7">
        <v>0.75</v>
      </c>
      <c r="O52" s="19">
        <f t="shared" si="2"/>
        <v>0</v>
      </c>
      <c r="P52" s="7">
        <v>0.75</v>
      </c>
      <c r="Q52" s="19">
        <f t="shared" si="3"/>
        <v>0</v>
      </c>
      <c r="R52" s="7">
        <v>0.75</v>
      </c>
      <c r="S52" s="19">
        <f t="shared" si="4"/>
        <v>33840</v>
      </c>
      <c r="T52" s="7">
        <v>4000</v>
      </c>
      <c r="U52" s="19">
        <f t="shared" si="5"/>
        <v>0</v>
      </c>
      <c r="V52" s="7">
        <v>7000</v>
      </c>
      <c r="W52" s="19">
        <f t="shared" si="6"/>
        <v>0</v>
      </c>
      <c r="X52" s="23">
        <f t="shared" si="7"/>
        <v>33840</v>
      </c>
      <c r="Y52" s="9">
        <v>1.8</v>
      </c>
      <c r="Z52" s="19">
        <f t="shared" si="8"/>
        <v>0</v>
      </c>
      <c r="AA52" s="7">
        <v>0.75</v>
      </c>
      <c r="AB52" s="19">
        <f t="shared" si="9"/>
        <v>0</v>
      </c>
      <c r="AC52" s="7">
        <v>0.64</v>
      </c>
      <c r="AD52" s="19">
        <f t="shared" si="10"/>
        <v>0</v>
      </c>
      <c r="AE52" s="7">
        <v>1</v>
      </c>
      <c r="AF52" s="19">
        <f t="shared" si="11"/>
        <v>0</v>
      </c>
      <c r="AG52" s="7">
        <v>1</v>
      </c>
      <c r="AH52" s="19">
        <f t="shared" si="12"/>
        <v>45120</v>
      </c>
      <c r="AI52" s="7">
        <v>5950</v>
      </c>
      <c r="AJ52" s="19">
        <f t="shared" si="13"/>
        <v>0</v>
      </c>
      <c r="AK52" s="7">
        <v>14000</v>
      </c>
      <c r="AL52" s="19">
        <f t="shared" si="14"/>
        <v>0</v>
      </c>
      <c r="AM52" s="23">
        <f t="shared" si="15"/>
        <v>45120</v>
      </c>
      <c r="AN52" s="25">
        <v>1.2</v>
      </c>
      <c r="AO52" s="26">
        <f t="shared" si="16"/>
        <v>0</v>
      </c>
      <c r="AP52" s="27">
        <v>0.4</v>
      </c>
      <c r="AQ52" s="26">
        <f t="shared" si="17"/>
        <v>0</v>
      </c>
      <c r="AR52" s="27">
        <v>0.4</v>
      </c>
      <c r="AS52" s="26">
        <f t="shared" si="18"/>
        <v>0</v>
      </c>
      <c r="AT52" s="27">
        <v>0.65</v>
      </c>
      <c r="AU52" s="26">
        <f t="shared" si="19"/>
        <v>0</v>
      </c>
      <c r="AV52" s="27">
        <v>0.5</v>
      </c>
      <c r="AW52" s="26">
        <f t="shared" si="20"/>
        <v>22560</v>
      </c>
      <c r="AX52" s="27">
        <v>6750</v>
      </c>
      <c r="AY52" s="26">
        <f t="shared" si="21"/>
        <v>0</v>
      </c>
      <c r="AZ52" s="27">
        <v>10150</v>
      </c>
      <c r="BA52" s="26">
        <f t="shared" si="22"/>
        <v>0</v>
      </c>
      <c r="BB52" s="28">
        <f t="shared" si="23"/>
        <v>22560</v>
      </c>
      <c r="BC52" s="25">
        <v>1.5</v>
      </c>
      <c r="BD52" s="26">
        <f t="shared" si="24"/>
        <v>0</v>
      </c>
      <c r="BE52" s="27">
        <v>0.5</v>
      </c>
      <c r="BF52" s="26">
        <f t="shared" si="25"/>
        <v>0</v>
      </c>
      <c r="BG52" s="27">
        <v>0.5</v>
      </c>
      <c r="BH52" s="26">
        <f t="shared" si="26"/>
        <v>0</v>
      </c>
      <c r="BI52" s="27">
        <v>0.5</v>
      </c>
      <c r="BJ52" s="26">
        <f t="shared" si="27"/>
        <v>0</v>
      </c>
      <c r="BK52" s="27">
        <v>0.85</v>
      </c>
      <c r="BL52" s="26">
        <f t="shared" si="28"/>
        <v>38352</v>
      </c>
      <c r="BM52" s="27">
        <v>4500</v>
      </c>
      <c r="BN52" s="26">
        <f t="shared" si="29"/>
        <v>0</v>
      </c>
      <c r="BO52" s="27">
        <v>7000</v>
      </c>
      <c r="BP52" s="26">
        <f t="shared" si="30"/>
        <v>0</v>
      </c>
      <c r="BQ52" s="28">
        <f t="shared" si="31"/>
        <v>38352</v>
      </c>
      <c r="BR52" s="25"/>
      <c r="BS52" s="26">
        <f t="shared" si="32"/>
        <v>0</v>
      </c>
      <c r="BT52" s="27">
        <v>0.33</v>
      </c>
      <c r="BU52" s="26">
        <f t="shared" si="33"/>
        <v>0</v>
      </c>
      <c r="BV52" s="27">
        <v>0.6</v>
      </c>
      <c r="BW52" s="26">
        <f t="shared" si="34"/>
        <v>0</v>
      </c>
      <c r="BX52" s="27">
        <v>0.7</v>
      </c>
      <c r="BY52" s="26">
        <f t="shared" si="35"/>
        <v>0</v>
      </c>
      <c r="BZ52" s="27">
        <v>1</v>
      </c>
      <c r="CA52" s="26">
        <f t="shared" si="36"/>
        <v>45120</v>
      </c>
      <c r="CB52" s="27">
        <v>5500</v>
      </c>
      <c r="CC52" s="26">
        <f t="shared" si="37"/>
        <v>0</v>
      </c>
      <c r="CD52" s="27">
        <v>8000</v>
      </c>
      <c r="CE52" s="26">
        <f t="shared" si="38"/>
        <v>0</v>
      </c>
      <c r="CF52" s="28">
        <f t="shared" si="39"/>
        <v>45120</v>
      </c>
      <c r="CG52" s="25">
        <v>2.1800000000000002</v>
      </c>
      <c r="CH52" s="26">
        <f t="shared" si="40"/>
        <v>0</v>
      </c>
      <c r="CI52" s="27">
        <v>0.62</v>
      </c>
      <c r="CJ52" s="26">
        <f t="shared" si="41"/>
        <v>0</v>
      </c>
      <c r="CK52" s="27">
        <v>0.78</v>
      </c>
      <c r="CL52" s="26">
        <f t="shared" si="42"/>
        <v>0</v>
      </c>
      <c r="CM52" s="27">
        <v>0.78</v>
      </c>
      <c r="CN52" s="26">
        <f t="shared" si="43"/>
        <v>0</v>
      </c>
      <c r="CO52" s="27">
        <v>1.26</v>
      </c>
      <c r="CP52" s="26">
        <f t="shared" si="44"/>
        <v>56851.200000000004</v>
      </c>
      <c r="CQ52" s="27">
        <v>4500</v>
      </c>
      <c r="CR52" s="26">
        <f t="shared" si="45"/>
        <v>0</v>
      </c>
      <c r="CS52" s="27">
        <v>22500</v>
      </c>
      <c r="CT52" s="26">
        <f t="shared" si="46"/>
        <v>0</v>
      </c>
      <c r="CU52" s="28">
        <f t="shared" si="47"/>
        <v>56851.200000000004</v>
      </c>
      <c r="CV52" s="25"/>
      <c r="CW52" s="26">
        <f t="shared" si="48"/>
        <v>0</v>
      </c>
      <c r="CX52" s="27"/>
      <c r="CY52" s="26">
        <f t="shared" si="49"/>
        <v>0</v>
      </c>
      <c r="CZ52" s="27">
        <v>0.8</v>
      </c>
      <c r="DA52" s="26">
        <f t="shared" si="50"/>
        <v>0</v>
      </c>
      <c r="DB52" s="27">
        <v>0.8</v>
      </c>
      <c r="DC52" s="26">
        <f t="shared" si="51"/>
        <v>0</v>
      </c>
      <c r="DD52" s="27">
        <v>1.1499999999999999</v>
      </c>
      <c r="DE52" s="26">
        <f t="shared" si="52"/>
        <v>51888</v>
      </c>
      <c r="DF52" s="27">
        <v>6000</v>
      </c>
      <c r="DG52" s="26">
        <f t="shared" si="53"/>
        <v>0</v>
      </c>
      <c r="DH52" s="27">
        <v>9000</v>
      </c>
      <c r="DI52" s="26">
        <f t="shared" si="54"/>
        <v>0</v>
      </c>
      <c r="DJ52" s="28">
        <f t="shared" si="55"/>
        <v>51888</v>
      </c>
    </row>
    <row r="53" spans="1:114" x14ac:dyDescent="0.3">
      <c r="A53" s="9">
        <v>51</v>
      </c>
      <c r="B53" s="3" t="s">
        <v>48</v>
      </c>
      <c r="C53" s="7"/>
      <c r="D53" s="7">
        <v>4920</v>
      </c>
      <c r="E53" s="7"/>
      <c r="F53" s="7"/>
      <c r="G53" s="7"/>
      <c r="H53" s="7"/>
      <c r="I53" s="12"/>
      <c r="J53" s="9">
        <v>1.41</v>
      </c>
      <c r="K53" s="19">
        <f t="shared" si="0"/>
        <v>0</v>
      </c>
      <c r="L53" s="7">
        <v>0.83</v>
      </c>
      <c r="M53" s="19">
        <f t="shared" si="1"/>
        <v>4083.6</v>
      </c>
      <c r="N53" s="7">
        <v>0.75</v>
      </c>
      <c r="O53" s="19">
        <f t="shared" si="2"/>
        <v>0</v>
      </c>
      <c r="P53" s="7">
        <v>0.75</v>
      </c>
      <c r="Q53" s="19">
        <f t="shared" si="3"/>
        <v>0</v>
      </c>
      <c r="R53" s="7">
        <v>0.75</v>
      </c>
      <c r="S53" s="19">
        <f t="shared" si="4"/>
        <v>0</v>
      </c>
      <c r="T53" s="7">
        <v>4000</v>
      </c>
      <c r="U53" s="19">
        <f t="shared" si="5"/>
        <v>0</v>
      </c>
      <c r="V53" s="7">
        <v>7000</v>
      </c>
      <c r="W53" s="19">
        <f t="shared" si="6"/>
        <v>0</v>
      </c>
      <c r="X53" s="23">
        <f t="shared" si="7"/>
        <v>4083.6</v>
      </c>
      <c r="Y53" s="9">
        <v>1.8</v>
      </c>
      <c r="Z53" s="19">
        <f t="shared" si="8"/>
        <v>0</v>
      </c>
      <c r="AA53" s="7">
        <v>0.75</v>
      </c>
      <c r="AB53" s="19">
        <f t="shared" si="9"/>
        <v>3690</v>
      </c>
      <c r="AC53" s="7">
        <v>0.64</v>
      </c>
      <c r="AD53" s="19">
        <f t="shared" si="10"/>
        <v>0</v>
      </c>
      <c r="AE53" s="7">
        <v>1</v>
      </c>
      <c r="AF53" s="19">
        <f t="shared" si="11"/>
        <v>0</v>
      </c>
      <c r="AG53" s="7">
        <v>1</v>
      </c>
      <c r="AH53" s="19">
        <f t="shared" si="12"/>
        <v>0</v>
      </c>
      <c r="AI53" s="7">
        <v>5950</v>
      </c>
      <c r="AJ53" s="19">
        <f t="shared" si="13"/>
        <v>0</v>
      </c>
      <c r="AK53" s="7">
        <v>14000</v>
      </c>
      <c r="AL53" s="19">
        <f t="shared" si="14"/>
        <v>0</v>
      </c>
      <c r="AM53" s="23">
        <f t="shared" si="15"/>
        <v>3690</v>
      </c>
      <c r="AN53" s="25">
        <v>1.2</v>
      </c>
      <c r="AO53" s="26">
        <f t="shared" si="16"/>
        <v>0</v>
      </c>
      <c r="AP53" s="27">
        <v>0.4</v>
      </c>
      <c r="AQ53" s="26">
        <f t="shared" si="17"/>
        <v>1968</v>
      </c>
      <c r="AR53" s="27">
        <v>0.4</v>
      </c>
      <c r="AS53" s="26">
        <f t="shared" si="18"/>
        <v>0</v>
      </c>
      <c r="AT53" s="27">
        <v>0.65</v>
      </c>
      <c r="AU53" s="26">
        <f t="shared" si="19"/>
        <v>0</v>
      </c>
      <c r="AV53" s="27">
        <v>0.5</v>
      </c>
      <c r="AW53" s="26">
        <f t="shared" si="20"/>
        <v>0</v>
      </c>
      <c r="AX53" s="27">
        <v>6750</v>
      </c>
      <c r="AY53" s="26">
        <f t="shared" si="21"/>
        <v>0</v>
      </c>
      <c r="AZ53" s="27">
        <v>10150</v>
      </c>
      <c r="BA53" s="26">
        <f t="shared" si="22"/>
        <v>0</v>
      </c>
      <c r="BB53" s="28">
        <f t="shared" si="23"/>
        <v>1968</v>
      </c>
      <c r="BC53" s="25">
        <v>1.5</v>
      </c>
      <c r="BD53" s="26">
        <f t="shared" si="24"/>
        <v>0</v>
      </c>
      <c r="BE53" s="27">
        <v>0.5</v>
      </c>
      <c r="BF53" s="26">
        <f t="shared" si="25"/>
        <v>2460</v>
      </c>
      <c r="BG53" s="27">
        <v>0.5</v>
      </c>
      <c r="BH53" s="26">
        <f t="shared" si="26"/>
        <v>0</v>
      </c>
      <c r="BI53" s="27">
        <v>0.5</v>
      </c>
      <c r="BJ53" s="26">
        <f t="shared" si="27"/>
        <v>0</v>
      </c>
      <c r="BK53" s="27">
        <v>0.85</v>
      </c>
      <c r="BL53" s="26">
        <f t="shared" si="28"/>
        <v>0</v>
      </c>
      <c r="BM53" s="27">
        <v>4500</v>
      </c>
      <c r="BN53" s="26">
        <f t="shared" si="29"/>
        <v>0</v>
      </c>
      <c r="BO53" s="27">
        <v>7000</v>
      </c>
      <c r="BP53" s="26">
        <f t="shared" si="30"/>
        <v>0</v>
      </c>
      <c r="BQ53" s="28">
        <f t="shared" si="31"/>
        <v>2460</v>
      </c>
      <c r="BR53" s="25"/>
      <c r="BS53" s="26">
        <f t="shared" si="32"/>
        <v>0</v>
      </c>
      <c r="BT53" s="27">
        <v>0.33</v>
      </c>
      <c r="BU53" s="26">
        <f t="shared" si="33"/>
        <v>1623.6000000000001</v>
      </c>
      <c r="BV53" s="27">
        <v>0.6</v>
      </c>
      <c r="BW53" s="26">
        <f t="shared" si="34"/>
        <v>0</v>
      </c>
      <c r="BX53" s="27">
        <v>0.7</v>
      </c>
      <c r="BY53" s="26">
        <f t="shared" si="35"/>
        <v>0</v>
      </c>
      <c r="BZ53" s="27">
        <v>1</v>
      </c>
      <c r="CA53" s="26">
        <f t="shared" si="36"/>
        <v>0</v>
      </c>
      <c r="CB53" s="27">
        <v>5500</v>
      </c>
      <c r="CC53" s="26">
        <f t="shared" si="37"/>
        <v>0</v>
      </c>
      <c r="CD53" s="27">
        <v>8000</v>
      </c>
      <c r="CE53" s="26">
        <f t="shared" si="38"/>
        <v>0</v>
      </c>
      <c r="CF53" s="28">
        <f t="shared" si="39"/>
        <v>1623.6000000000001</v>
      </c>
      <c r="CG53" s="25">
        <v>2.1800000000000002</v>
      </c>
      <c r="CH53" s="26">
        <f t="shared" si="40"/>
        <v>0</v>
      </c>
      <c r="CI53" s="27">
        <v>0.62</v>
      </c>
      <c r="CJ53" s="26">
        <f t="shared" si="41"/>
        <v>3050.4</v>
      </c>
      <c r="CK53" s="27">
        <v>0.78</v>
      </c>
      <c r="CL53" s="26">
        <f t="shared" si="42"/>
        <v>0</v>
      </c>
      <c r="CM53" s="27">
        <v>0.78</v>
      </c>
      <c r="CN53" s="26">
        <f t="shared" si="43"/>
        <v>0</v>
      </c>
      <c r="CO53" s="27">
        <v>1.26</v>
      </c>
      <c r="CP53" s="26">
        <f t="shared" si="44"/>
        <v>0</v>
      </c>
      <c r="CQ53" s="27">
        <v>4500</v>
      </c>
      <c r="CR53" s="26">
        <f t="shared" si="45"/>
        <v>0</v>
      </c>
      <c r="CS53" s="27">
        <v>22500</v>
      </c>
      <c r="CT53" s="26">
        <f t="shared" si="46"/>
        <v>0</v>
      </c>
      <c r="CU53" s="28">
        <f t="shared" si="47"/>
        <v>3050.4</v>
      </c>
      <c r="CV53" s="25"/>
      <c r="CW53" s="26">
        <f t="shared" si="48"/>
        <v>0</v>
      </c>
      <c r="CX53" s="27"/>
      <c r="CY53" s="26">
        <f t="shared" si="49"/>
        <v>0</v>
      </c>
      <c r="CZ53" s="27">
        <v>0.8</v>
      </c>
      <c r="DA53" s="26">
        <f t="shared" si="50"/>
        <v>0</v>
      </c>
      <c r="DB53" s="27">
        <v>0.8</v>
      </c>
      <c r="DC53" s="26">
        <f t="shared" si="51"/>
        <v>0</v>
      </c>
      <c r="DD53" s="27">
        <v>1.1499999999999999</v>
      </c>
      <c r="DE53" s="26">
        <f t="shared" si="52"/>
        <v>0</v>
      </c>
      <c r="DF53" s="27">
        <v>6000</v>
      </c>
      <c r="DG53" s="26">
        <f t="shared" si="53"/>
        <v>0</v>
      </c>
      <c r="DH53" s="27">
        <v>9000</v>
      </c>
      <c r="DI53" s="26">
        <f t="shared" si="54"/>
        <v>0</v>
      </c>
      <c r="DJ53" s="28">
        <f t="shared" si="55"/>
        <v>0</v>
      </c>
    </row>
    <row r="54" spans="1:114" x14ac:dyDescent="0.3">
      <c r="A54" s="9">
        <v>52</v>
      </c>
      <c r="B54" s="3" t="s">
        <v>49</v>
      </c>
      <c r="C54" s="7">
        <v>9960</v>
      </c>
      <c r="D54" s="7">
        <v>5520</v>
      </c>
      <c r="E54" s="7"/>
      <c r="F54" s="7"/>
      <c r="G54" s="7"/>
      <c r="H54" s="7"/>
      <c r="I54" s="12"/>
      <c r="J54" s="9">
        <v>1.41</v>
      </c>
      <c r="K54" s="19">
        <f t="shared" si="0"/>
        <v>14043.599999999999</v>
      </c>
      <c r="L54" s="7">
        <v>0.83</v>
      </c>
      <c r="M54" s="19">
        <f t="shared" si="1"/>
        <v>4581.5999999999995</v>
      </c>
      <c r="N54" s="7">
        <v>0.75</v>
      </c>
      <c r="O54" s="19">
        <f t="shared" si="2"/>
        <v>0</v>
      </c>
      <c r="P54" s="7">
        <v>0.75</v>
      </c>
      <c r="Q54" s="19">
        <f t="shared" si="3"/>
        <v>0</v>
      </c>
      <c r="R54" s="7">
        <v>0.75</v>
      </c>
      <c r="S54" s="19">
        <f t="shared" si="4"/>
        <v>0</v>
      </c>
      <c r="T54" s="7">
        <v>4000</v>
      </c>
      <c r="U54" s="19">
        <f t="shared" si="5"/>
        <v>0</v>
      </c>
      <c r="V54" s="7">
        <v>7000</v>
      </c>
      <c r="W54" s="19">
        <f t="shared" si="6"/>
        <v>0</v>
      </c>
      <c r="X54" s="23">
        <f t="shared" si="7"/>
        <v>18625.199999999997</v>
      </c>
      <c r="Y54" s="9">
        <v>1.8</v>
      </c>
      <c r="Z54" s="19">
        <f t="shared" si="8"/>
        <v>17928</v>
      </c>
      <c r="AA54" s="7">
        <v>0.75</v>
      </c>
      <c r="AB54" s="19">
        <f t="shared" si="9"/>
        <v>4140</v>
      </c>
      <c r="AC54" s="7">
        <v>0.64</v>
      </c>
      <c r="AD54" s="19">
        <f t="shared" si="10"/>
        <v>0</v>
      </c>
      <c r="AE54" s="7">
        <v>1</v>
      </c>
      <c r="AF54" s="19">
        <f t="shared" si="11"/>
        <v>0</v>
      </c>
      <c r="AG54" s="7">
        <v>1</v>
      </c>
      <c r="AH54" s="19">
        <f t="shared" si="12"/>
        <v>0</v>
      </c>
      <c r="AI54" s="7">
        <v>5950</v>
      </c>
      <c r="AJ54" s="19">
        <f t="shared" si="13"/>
        <v>0</v>
      </c>
      <c r="AK54" s="7">
        <v>14000</v>
      </c>
      <c r="AL54" s="19">
        <f t="shared" si="14"/>
        <v>0</v>
      </c>
      <c r="AM54" s="23">
        <f t="shared" si="15"/>
        <v>22068</v>
      </c>
      <c r="AN54" s="25">
        <v>1.2</v>
      </c>
      <c r="AO54" s="26">
        <f t="shared" si="16"/>
        <v>11952</v>
      </c>
      <c r="AP54" s="27">
        <v>0.4</v>
      </c>
      <c r="AQ54" s="26">
        <f t="shared" si="17"/>
        <v>2208</v>
      </c>
      <c r="AR54" s="27">
        <v>0.4</v>
      </c>
      <c r="AS54" s="26">
        <f t="shared" si="18"/>
        <v>0</v>
      </c>
      <c r="AT54" s="27">
        <v>0.65</v>
      </c>
      <c r="AU54" s="26">
        <f t="shared" si="19"/>
        <v>0</v>
      </c>
      <c r="AV54" s="27">
        <v>0.5</v>
      </c>
      <c r="AW54" s="26">
        <f t="shared" si="20"/>
        <v>0</v>
      </c>
      <c r="AX54" s="27">
        <v>6750</v>
      </c>
      <c r="AY54" s="26">
        <f t="shared" si="21"/>
        <v>0</v>
      </c>
      <c r="AZ54" s="27">
        <v>10150</v>
      </c>
      <c r="BA54" s="26">
        <f t="shared" si="22"/>
        <v>0</v>
      </c>
      <c r="BB54" s="28">
        <f t="shared" si="23"/>
        <v>14160</v>
      </c>
      <c r="BC54" s="25">
        <v>1.5</v>
      </c>
      <c r="BD54" s="26">
        <f t="shared" si="24"/>
        <v>14940</v>
      </c>
      <c r="BE54" s="27">
        <v>0.5</v>
      </c>
      <c r="BF54" s="26">
        <f t="shared" si="25"/>
        <v>2760</v>
      </c>
      <c r="BG54" s="27">
        <v>0.5</v>
      </c>
      <c r="BH54" s="26">
        <f t="shared" si="26"/>
        <v>0</v>
      </c>
      <c r="BI54" s="27">
        <v>0.5</v>
      </c>
      <c r="BJ54" s="26">
        <f t="shared" si="27"/>
        <v>0</v>
      </c>
      <c r="BK54" s="27">
        <v>0.85</v>
      </c>
      <c r="BL54" s="26">
        <f t="shared" si="28"/>
        <v>0</v>
      </c>
      <c r="BM54" s="27">
        <v>4500</v>
      </c>
      <c r="BN54" s="26">
        <f t="shared" si="29"/>
        <v>0</v>
      </c>
      <c r="BO54" s="27">
        <v>7000</v>
      </c>
      <c r="BP54" s="26">
        <f t="shared" si="30"/>
        <v>0</v>
      </c>
      <c r="BQ54" s="28">
        <f t="shared" si="31"/>
        <v>17700</v>
      </c>
      <c r="BR54" s="25">
        <v>1.4</v>
      </c>
      <c r="BS54" s="26">
        <f t="shared" si="32"/>
        <v>13944</v>
      </c>
      <c r="BT54" s="27">
        <v>0.33</v>
      </c>
      <c r="BU54" s="26">
        <f t="shared" si="33"/>
        <v>1821.6000000000001</v>
      </c>
      <c r="BV54" s="27">
        <v>0.6</v>
      </c>
      <c r="BW54" s="26">
        <f t="shared" si="34"/>
        <v>0</v>
      </c>
      <c r="BX54" s="27">
        <v>0.7</v>
      </c>
      <c r="BY54" s="26">
        <f t="shared" si="35"/>
        <v>0</v>
      </c>
      <c r="BZ54" s="27">
        <v>1</v>
      </c>
      <c r="CA54" s="26">
        <f t="shared" si="36"/>
        <v>0</v>
      </c>
      <c r="CB54" s="27">
        <v>5500</v>
      </c>
      <c r="CC54" s="26">
        <f t="shared" si="37"/>
        <v>0</v>
      </c>
      <c r="CD54" s="27">
        <v>8000</v>
      </c>
      <c r="CE54" s="26">
        <f t="shared" si="38"/>
        <v>0</v>
      </c>
      <c r="CF54" s="28">
        <f t="shared" si="39"/>
        <v>15765.6</v>
      </c>
      <c r="CG54" s="25">
        <v>2.1800000000000002</v>
      </c>
      <c r="CH54" s="26">
        <f t="shared" si="40"/>
        <v>21712.800000000003</v>
      </c>
      <c r="CI54" s="27">
        <v>0.62</v>
      </c>
      <c r="CJ54" s="26">
        <f t="shared" si="41"/>
        <v>3422.4</v>
      </c>
      <c r="CK54" s="27">
        <v>0.78</v>
      </c>
      <c r="CL54" s="26">
        <f t="shared" si="42"/>
        <v>0</v>
      </c>
      <c r="CM54" s="27">
        <v>0.78</v>
      </c>
      <c r="CN54" s="26">
        <f t="shared" si="43"/>
        <v>0</v>
      </c>
      <c r="CO54" s="27">
        <v>1.26</v>
      </c>
      <c r="CP54" s="26">
        <f t="shared" si="44"/>
        <v>0</v>
      </c>
      <c r="CQ54" s="27">
        <v>4500</v>
      </c>
      <c r="CR54" s="26">
        <f t="shared" si="45"/>
        <v>0</v>
      </c>
      <c r="CS54" s="27">
        <v>22500</v>
      </c>
      <c r="CT54" s="26">
        <f t="shared" si="46"/>
        <v>0</v>
      </c>
      <c r="CU54" s="28">
        <f t="shared" si="47"/>
        <v>25135.200000000004</v>
      </c>
      <c r="CV54" s="25"/>
      <c r="CW54" s="26">
        <f t="shared" si="48"/>
        <v>0</v>
      </c>
      <c r="CX54" s="27"/>
      <c r="CY54" s="26">
        <f t="shared" si="49"/>
        <v>0</v>
      </c>
      <c r="CZ54" s="27">
        <v>0.8</v>
      </c>
      <c r="DA54" s="26">
        <f t="shared" si="50"/>
        <v>0</v>
      </c>
      <c r="DB54" s="27">
        <v>0.8</v>
      </c>
      <c r="DC54" s="26">
        <f t="shared" si="51"/>
        <v>0</v>
      </c>
      <c r="DD54" s="27">
        <v>1.1499999999999999</v>
      </c>
      <c r="DE54" s="26">
        <f t="shared" si="52"/>
        <v>0</v>
      </c>
      <c r="DF54" s="27">
        <v>6000</v>
      </c>
      <c r="DG54" s="26">
        <f t="shared" si="53"/>
        <v>0</v>
      </c>
      <c r="DH54" s="27">
        <v>9000</v>
      </c>
      <c r="DI54" s="26">
        <f t="shared" si="54"/>
        <v>0</v>
      </c>
      <c r="DJ54" s="28">
        <f t="shared" si="55"/>
        <v>0</v>
      </c>
    </row>
    <row r="55" spans="1:114" x14ac:dyDescent="0.3">
      <c r="A55" s="9">
        <v>53</v>
      </c>
      <c r="B55" s="3" t="s">
        <v>50</v>
      </c>
      <c r="C55" s="7"/>
      <c r="D55" s="7">
        <v>20160</v>
      </c>
      <c r="E55" s="7"/>
      <c r="F55" s="7"/>
      <c r="G55" s="7">
        <v>4920</v>
      </c>
      <c r="H55" s="7"/>
      <c r="I55" s="12"/>
      <c r="J55" s="9">
        <v>1.41</v>
      </c>
      <c r="K55" s="19">
        <f t="shared" si="0"/>
        <v>0</v>
      </c>
      <c r="L55" s="7">
        <v>0.83</v>
      </c>
      <c r="M55" s="19">
        <f t="shared" si="1"/>
        <v>16732.8</v>
      </c>
      <c r="N55" s="7">
        <v>0.75</v>
      </c>
      <c r="O55" s="19">
        <f t="shared" si="2"/>
        <v>0</v>
      </c>
      <c r="P55" s="7">
        <v>0.75</v>
      </c>
      <c r="Q55" s="19">
        <f t="shared" si="3"/>
        <v>0</v>
      </c>
      <c r="R55" s="7">
        <v>0.75</v>
      </c>
      <c r="S55" s="19">
        <f t="shared" si="4"/>
        <v>44280</v>
      </c>
      <c r="T55" s="7">
        <v>4000</v>
      </c>
      <c r="U55" s="19">
        <f t="shared" si="5"/>
        <v>0</v>
      </c>
      <c r="V55" s="7">
        <v>7000</v>
      </c>
      <c r="W55" s="19">
        <f t="shared" si="6"/>
        <v>0</v>
      </c>
      <c r="X55" s="23">
        <f t="shared" si="7"/>
        <v>61012.800000000003</v>
      </c>
      <c r="Y55" s="9">
        <v>1.8</v>
      </c>
      <c r="Z55" s="19">
        <f t="shared" si="8"/>
        <v>0</v>
      </c>
      <c r="AA55" s="7">
        <v>0.75</v>
      </c>
      <c r="AB55" s="19">
        <f t="shared" si="9"/>
        <v>15120</v>
      </c>
      <c r="AC55" s="7">
        <v>0.64</v>
      </c>
      <c r="AD55" s="19">
        <f t="shared" si="10"/>
        <v>0</v>
      </c>
      <c r="AE55" s="7">
        <v>1</v>
      </c>
      <c r="AF55" s="19">
        <f t="shared" si="11"/>
        <v>0</v>
      </c>
      <c r="AG55" s="7">
        <v>1</v>
      </c>
      <c r="AH55" s="19">
        <f t="shared" si="12"/>
        <v>59040</v>
      </c>
      <c r="AI55" s="7">
        <v>5950</v>
      </c>
      <c r="AJ55" s="19">
        <f t="shared" si="13"/>
        <v>0</v>
      </c>
      <c r="AK55" s="7">
        <v>14000</v>
      </c>
      <c r="AL55" s="19">
        <f t="shared" si="14"/>
        <v>0</v>
      </c>
      <c r="AM55" s="23">
        <f t="shared" si="15"/>
        <v>74160</v>
      </c>
      <c r="AN55" s="25">
        <v>1.2</v>
      </c>
      <c r="AO55" s="26">
        <f t="shared" si="16"/>
        <v>0</v>
      </c>
      <c r="AP55" s="27">
        <v>0.4</v>
      </c>
      <c r="AQ55" s="26">
        <f t="shared" si="17"/>
        <v>8064</v>
      </c>
      <c r="AR55" s="27">
        <v>0.4</v>
      </c>
      <c r="AS55" s="26">
        <f t="shared" si="18"/>
        <v>0</v>
      </c>
      <c r="AT55" s="27">
        <v>0.65</v>
      </c>
      <c r="AU55" s="26">
        <f t="shared" si="19"/>
        <v>0</v>
      </c>
      <c r="AV55" s="27">
        <v>0.5</v>
      </c>
      <c r="AW55" s="26">
        <f t="shared" si="20"/>
        <v>29520</v>
      </c>
      <c r="AX55" s="27">
        <v>6750</v>
      </c>
      <c r="AY55" s="26">
        <f t="shared" si="21"/>
        <v>0</v>
      </c>
      <c r="AZ55" s="27">
        <v>10150</v>
      </c>
      <c r="BA55" s="26">
        <f t="shared" si="22"/>
        <v>0</v>
      </c>
      <c r="BB55" s="28">
        <f t="shared" si="23"/>
        <v>37584</v>
      </c>
      <c r="BC55" s="25">
        <v>1.5</v>
      </c>
      <c r="BD55" s="26">
        <f t="shared" si="24"/>
        <v>0</v>
      </c>
      <c r="BE55" s="27">
        <v>0.5</v>
      </c>
      <c r="BF55" s="26">
        <f t="shared" si="25"/>
        <v>10080</v>
      </c>
      <c r="BG55" s="27">
        <v>0.5</v>
      </c>
      <c r="BH55" s="26">
        <f t="shared" si="26"/>
        <v>0</v>
      </c>
      <c r="BI55" s="27">
        <v>0.5</v>
      </c>
      <c r="BJ55" s="26">
        <f t="shared" si="27"/>
        <v>0</v>
      </c>
      <c r="BK55" s="27">
        <v>0.85</v>
      </c>
      <c r="BL55" s="26">
        <f t="shared" si="28"/>
        <v>50184</v>
      </c>
      <c r="BM55" s="27">
        <v>4500</v>
      </c>
      <c r="BN55" s="26">
        <f t="shared" si="29"/>
        <v>0</v>
      </c>
      <c r="BO55" s="27">
        <v>7000</v>
      </c>
      <c r="BP55" s="26">
        <f t="shared" si="30"/>
        <v>0</v>
      </c>
      <c r="BQ55" s="28">
        <f t="shared" si="31"/>
        <v>60264</v>
      </c>
      <c r="BR55" s="9"/>
      <c r="BS55" s="19">
        <f t="shared" si="32"/>
        <v>0</v>
      </c>
      <c r="BT55" s="7">
        <v>0.33</v>
      </c>
      <c r="BU55" s="19">
        <f t="shared" si="33"/>
        <v>6652.8</v>
      </c>
      <c r="BV55" s="7">
        <v>0.6</v>
      </c>
      <c r="BW55" s="19">
        <f t="shared" si="34"/>
        <v>0</v>
      </c>
      <c r="BX55" s="7">
        <v>0.7</v>
      </c>
      <c r="BY55" s="19">
        <f t="shared" si="35"/>
        <v>0</v>
      </c>
      <c r="BZ55" s="7">
        <v>1</v>
      </c>
      <c r="CA55" s="19">
        <f t="shared" si="36"/>
        <v>59040</v>
      </c>
      <c r="CB55" s="7">
        <v>5500</v>
      </c>
      <c r="CC55" s="19">
        <f t="shared" si="37"/>
        <v>0</v>
      </c>
      <c r="CD55" s="7">
        <v>8000</v>
      </c>
      <c r="CE55" s="19">
        <f t="shared" si="38"/>
        <v>0</v>
      </c>
      <c r="CF55" s="23">
        <f t="shared" si="39"/>
        <v>65692.800000000003</v>
      </c>
      <c r="CG55" s="25">
        <v>2.1800000000000002</v>
      </c>
      <c r="CH55" s="26">
        <f t="shared" si="40"/>
        <v>0</v>
      </c>
      <c r="CI55" s="27">
        <v>0.62</v>
      </c>
      <c r="CJ55" s="26">
        <f t="shared" si="41"/>
        <v>12499.2</v>
      </c>
      <c r="CK55" s="27">
        <v>0.78</v>
      </c>
      <c r="CL55" s="26">
        <f t="shared" si="42"/>
        <v>0</v>
      </c>
      <c r="CM55" s="27">
        <v>0.78</v>
      </c>
      <c r="CN55" s="26">
        <f t="shared" si="43"/>
        <v>0</v>
      </c>
      <c r="CO55" s="27">
        <v>1.26</v>
      </c>
      <c r="CP55" s="26">
        <f t="shared" si="44"/>
        <v>74390.399999999994</v>
      </c>
      <c r="CQ55" s="27">
        <v>4500</v>
      </c>
      <c r="CR55" s="26">
        <f t="shared" si="45"/>
        <v>0</v>
      </c>
      <c r="CS55" s="27">
        <v>22500</v>
      </c>
      <c r="CT55" s="26">
        <f t="shared" si="46"/>
        <v>0</v>
      </c>
      <c r="CU55" s="28">
        <f t="shared" si="47"/>
        <v>86889.599999999991</v>
      </c>
      <c r="CV55" s="25"/>
      <c r="CW55" s="26">
        <f t="shared" si="48"/>
        <v>0</v>
      </c>
      <c r="CX55" s="27"/>
      <c r="CY55" s="26">
        <f t="shared" si="49"/>
        <v>0</v>
      </c>
      <c r="CZ55" s="27">
        <v>0.8</v>
      </c>
      <c r="DA55" s="26">
        <f t="shared" si="50"/>
        <v>0</v>
      </c>
      <c r="DB55" s="27">
        <v>0.8</v>
      </c>
      <c r="DC55" s="26">
        <f t="shared" si="51"/>
        <v>0</v>
      </c>
      <c r="DD55" s="27">
        <v>1.1499999999999999</v>
      </c>
      <c r="DE55" s="26">
        <f t="shared" si="52"/>
        <v>67896</v>
      </c>
      <c r="DF55" s="27">
        <v>6000</v>
      </c>
      <c r="DG55" s="26">
        <f t="shared" si="53"/>
        <v>0</v>
      </c>
      <c r="DH55" s="27">
        <v>9000</v>
      </c>
      <c r="DI55" s="26">
        <f t="shared" si="54"/>
        <v>0</v>
      </c>
      <c r="DJ55" s="28">
        <f t="shared" si="55"/>
        <v>67896</v>
      </c>
    </row>
    <row r="56" spans="1:114" x14ac:dyDescent="0.3">
      <c r="A56" s="9">
        <v>54</v>
      </c>
      <c r="B56" s="3" t="s">
        <v>51</v>
      </c>
      <c r="C56" s="7"/>
      <c r="D56" s="7">
        <v>13680</v>
      </c>
      <c r="E56" s="7"/>
      <c r="F56" s="7"/>
      <c r="G56" s="7">
        <v>4640</v>
      </c>
      <c r="H56" s="7"/>
      <c r="I56" s="12"/>
      <c r="J56" s="9">
        <v>1.41</v>
      </c>
      <c r="K56" s="19">
        <f t="shared" si="0"/>
        <v>0</v>
      </c>
      <c r="L56" s="7">
        <v>0.83</v>
      </c>
      <c r="M56" s="19">
        <f t="shared" si="1"/>
        <v>11354.4</v>
      </c>
      <c r="N56" s="7">
        <v>0.75</v>
      </c>
      <c r="O56" s="19">
        <f t="shared" si="2"/>
        <v>0</v>
      </c>
      <c r="P56" s="7">
        <v>0.75</v>
      </c>
      <c r="Q56" s="19">
        <f t="shared" si="3"/>
        <v>0</v>
      </c>
      <c r="R56" s="7">
        <v>0.75</v>
      </c>
      <c r="S56" s="19">
        <f t="shared" si="4"/>
        <v>41760</v>
      </c>
      <c r="T56" s="7">
        <v>4000</v>
      </c>
      <c r="U56" s="19">
        <f t="shared" si="5"/>
        <v>0</v>
      </c>
      <c r="V56" s="7">
        <v>7000</v>
      </c>
      <c r="W56" s="19">
        <f t="shared" si="6"/>
        <v>0</v>
      </c>
      <c r="X56" s="23">
        <f t="shared" si="7"/>
        <v>53114.400000000001</v>
      </c>
      <c r="Y56" s="9">
        <v>1.8</v>
      </c>
      <c r="Z56" s="19">
        <f t="shared" si="8"/>
        <v>0</v>
      </c>
      <c r="AA56" s="7">
        <v>0.75</v>
      </c>
      <c r="AB56" s="19">
        <f t="shared" si="9"/>
        <v>10260</v>
      </c>
      <c r="AC56" s="7">
        <v>0.64</v>
      </c>
      <c r="AD56" s="19">
        <f t="shared" si="10"/>
        <v>0</v>
      </c>
      <c r="AE56" s="7">
        <v>1</v>
      </c>
      <c r="AF56" s="19">
        <f t="shared" si="11"/>
        <v>0</v>
      </c>
      <c r="AG56" s="7">
        <v>1</v>
      </c>
      <c r="AH56" s="19">
        <f t="shared" si="12"/>
        <v>55680</v>
      </c>
      <c r="AI56" s="7">
        <v>5950</v>
      </c>
      <c r="AJ56" s="19">
        <f t="shared" si="13"/>
        <v>0</v>
      </c>
      <c r="AK56" s="7">
        <v>14000</v>
      </c>
      <c r="AL56" s="19">
        <f t="shared" si="14"/>
        <v>0</v>
      </c>
      <c r="AM56" s="23">
        <f t="shared" si="15"/>
        <v>65940</v>
      </c>
      <c r="AN56" s="25">
        <v>1.2</v>
      </c>
      <c r="AO56" s="26">
        <f t="shared" si="16"/>
        <v>0</v>
      </c>
      <c r="AP56" s="27">
        <v>0.4</v>
      </c>
      <c r="AQ56" s="26">
        <f t="shared" si="17"/>
        <v>5472</v>
      </c>
      <c r="AR56" s="27">
        <v>0.4</v>
      </c>
      <c r="AS56" s="26">
        <f t="shared" si="18"/>
        <v>0</v>
      </c>
      <c r="AT56" s="27">
        <v>0.65</v>
      </c>
      <c r="AU56" s="26">
        <f t="shared" si="19"/>
        <v>0</v>
      </c>
      <c r="AV56" s="27">
        <v>0.5</v>
      </c>
      <c r="AW56" s="26">
        <f t="shared" si="20"/>
        <v>27840</v>
      </c>
      <c r="AX56" s="27">
        <v>6750</v>
      </c>
      <c r="AY56" s="26">
        <f t="shared" si="21"/>
        <v>0</v>
      </c>
      <c r="AZ56" s="27">
        <v>10150</v>
      </c>
      <c r="BA56" s="26">
        <f t="shared" si="22"/>
        <v>0</v>
      </c>
      <c r="BB56" s="28">
        <f t="shared" si="23"/>
        <v>33312</v>
      </c>
      <c r="BC56" s="25">
        <v>1.5</v>
      </c>
      <c r="BD56" s="26">
        <f t="shared" si="24"/>
        <v>0</v>
      </c>
      <c r="BE56" s="27">
        <v>0.5</v>
      </c>
      <c r="BF56" s="26">
        <f t="shared" si="25"/>
        <v>6840</v>
      </c>
      <c r="BG56" s="27">
        <v>0.5</v>
      </c>
      <c r="BH56" s="26">
        <f t="shared" si="26"/>
        <v>0</v>
      </c>
      <c r="BI56" s="27">
        <v>0.5</v>
      </c>
      <c r="BJ56" s="26">
        <f t="shared" si="27"/>
        <v>0</v>
      </c>
      <c r="BK56" s="27">
        <v>0.85</v>
      </c>
      <c r="BL56" s="26">
        <f t="shared" si="28"/>
        <v>47328</v>
      </c>
      <c r="BM56" s="27">
        <v>4500</v>
      </c>
      <c r="BN56" s="26">
        <f t="shared" si="29"/>
        <v>0</v>
      </c>
      <c r="BO56" s="27">
        <v>7000</v>
      </c>
      <c r="BP56" s="26">
        <f t="shared" si="30"/>
        <v>0</v>
      </c>
      <c r="BQ56" s="28">
        <f t="shared" si="31"/>
        <v>54168</v>
      </c>
      <c r="BR56" s="9"/>
      <c r="BS56" s="19">
        <f t="shared" si="32"/>
        <v>0</v>
      </c>
      <c r="BT56" s="7">
        <v>0.33</v>
      </c>
      <c r="BU56" s="19">
        <f t="shared" si="33"/>
        <v>4514.4000000000005</v>
      </c>
      <c r="BV56" s="7">
        <v>0.6</v>
      </c>
      <c r="BW56" s="19">
        <f t="shared" si="34"/>
        <v>0</v>
      </c>
      <c r="BX56" s="7">
        <v>0.7</v>
      </c>
      <c r="BY56" s="19">
        <f t="shared" si="35"/>
        <v>0</v>
      </c>
      <c r="BZ56" s="7">
        <v>1</v>
      </c>
      <c r="CA56" s="19">
        <f t="shared" si="36"/>
        <v>55680</v>
      </c>
      <c r="CB56" s="7">
        <v>5500</v>
      </c>
      <c r="CC56" s="19">
        <f t="shared" si="37"/>
        <v>0</v>
      </c>
      <c r="CD56" s="7">
        <v>8000</v>
      </c>
      <c r="CE56" s="19">
        <f t="shared" si="38"/>
        <v>0</v>
      </c>
      <c r="CF56" s="23">
        <f t="shared" si="39"/>
        <v>60194.400000000001</v>
      </c>
      <c r="CG56" s="25">
        <v>2.1800000000000002</v>
      </c>
      <c r="CH56" s="26">
        <f t="shared" si="40"/>
        <v>0</v>
      </c>
      <c r="CI56" s="27">
        <v>0.62</v>
      </c>
      <c r="CJ56" s="26">
        <f t="shared" si="41"/>
        <v>8481.6</v>
      </c>
      <c r="CK56" s="27">
        <v>0.78</v>
      </c>
      <c r="CL56" s="26">
        <f t="shared" si="42"/>
        <v>0</v>
      </c>
      <c r="CM56" s="27">
        <v>0.78</v>
      </c>
      <c r="CN56" s="26">
        <f t="shared" si="43"/>
        <v>0</v>
      </c>
      <c r="CO56" s="27">
        <v>1.26</v>
      </c>
      <c r="CP56" s="26">
        <f t="shared" si="44"/>
        <v>70156.799999999988</v>
      </c>
      <c r="CQ56" s="27">
        <v>4500</v>
      </c>
      <c r="CR56" s="26">
        <f t="shared" si="45"/>
        <v>0</v>
      </c>
      <c r="CS56" s="27">
        <v>22500</v>
      </c>
      <c r="CT56" s="26">
        <f t="shared" si="46"/>
        <v>0</v>
      </c>
      <c r="CU56" s="28">
        <f t="shared" si="47"/>
        <v>78638.399999999994</v>
      </c>
      <c r="CV56" s="25"/>
      <c r="CW56" s="26">
        <f t="shared" si="48"/>
        <v>0</v>
      </c>
      <c r="CX56" s="27"/>
      <c r="CY56" s="26">
        <f t="shared" si="49"/>
        <v>0</v>
      </c>
      <c r="CZ56" s="27">
        <v>0.8</v>
      </c>
      <c r="DA56" s="26">
        <f t="shared" si="50"/>
        <v>0</v>
      </c>
      <c r="DB56" s="27">
        <v>0.8</v>
      </c>
      <c r="DC56" s="26">
        <f t="shared" si="51"/>
        <v>0</v>
      </c>
      <c r="DD56" s="27">
        <v>1.1499999999999999</v>
      </c>
      <c r="DE56" s="26">
        <f t="shared" si="52"/>
        <v>64032</v>
      </c>
      <c r="DF56" s="27">
        <v>6000</v>
      </c>
      <c r="DG56" s="26">
        <f t="shared" si="53"/>
        <v>0</v>
      </c>
      <c r="DH56" s="27">
        <v>9000</v>
      </c>
      <c r="DI56" s="26">
        <f t="shared" si="54"/>
        <v>0</v>
      </c>
      <c r="DJ56" s="28">
        <f t="shared" si="55"/>
        <v>64032</v>
      </c>
    </row>
    <row r="57" spans="1:114" x14ac:dyDescent="0.3">
      <c r="A57" s="9">
        <v>55</v>
      </c>
      <c r="B57" s="3" t="s">
        <v>52</v>
      </c>
      <c r="C57" s="7"/>
      <c r="D57" s="7">
        <v>35520</v>
      </c>
      <c r="E57" s="7"/>
      <c r="F57" s="7"/>
      <c r="G57" s="7">
        <v>3160</v>
      </c>
      <c r="H57" s="7"/>
      <c r="I57" s="12"/>
      <c r="J57" s="9">
        <v>1.41</v>
      </c>
      <c r="K57" s="19">
        <f t="shared" si="0"/>
        <v>0</v>
      </c>
      <c r="L57" s="7">
        <v>0.83</v>
      </c>
      <c r="M57" s="19">
        <f t="shared" si="1"/>
        <v>29481.599999999999</v>
      </c>
      <c r="N57" s="7">
        <v>0.75</v>
      </c>
      <c r="O57" s="19">
        <f t="shared" si="2"/>
        <v>0</v>
      </c>
      <c r="P57" s="7">
        <v>0.75</v>
      </c>
      <c r="Q57" s="19">
        <f t="shared" si="3"/>
        <v>0</v>
      </c>
      <c r="R57" s="7">
        <v>0.75</v>
      </c>
      <c r="S57" s="19">
        <f t="shared" si="4"/>
        <v>28440</v>
      </c>
      <c r="T57" s="7">
        <v>4000</v>
      </c>
      <c r="U57" s="19">
        <f t="shared" si="5"/>
        <v>0</v>
      </c>
      <c r="V57" s="7">
        <v>7000</v>
      </c>
      <c r="W57" s="19">
        <f t="shared" si="6"/>
        <v>0</v>
      </c>
      <c r="X57" s="23">
        <f t="shared" si="7"/>
        <v>57921.599999999999</v>
      </c>
      <c r="Y57" s="9">
        <v>1.8</v>
      </c>
      <c r="Z57" s="19">
        <f t="shared" si="8"/>
        <v>0</v>
      </c>
      <c r="AA57" s="7">
        <v>0.75</v>
      </c>
      <c r="AB57" s="19">
        <f t="shared" si="9"/>
        <v>26640</v>
      </c>
      <c r="AC57" s="7">
        <v>0.64</v>
      </c>
      <c r="AD57" s="19">
        <f t="shared" si="10"/>
        <v>0</v>
      </c>
      <c r="AE57" s="7">
        <v>1</v>
      </c>
      <c r="AF57" s="19">
        <f t="shared" si="11"/>
        <v>0</v>
      </c>
      <c r="AG57" s="7">
        <v>1</v>
      </c>
      <c r="AH57" s="19">
        <f t="shared" si="12"/>
        <v>37920</v>
      </c>
      <c r="AI57" s="7">
        <v>5950</v>
      </c>
      <c r="AJ57" s="19">
        <f t="shared" si="13"/>
        <v>0</v>
      </c>
      <c r="AK57" s="7">
        <v>14000</v>
      </c>
      <c r="AL57" s="19">
        <f t="shared" si="14"/>
        <v>0</v>
      </c>
      <c r="AM57" s="23">
        <f t="shared" si="15"/>
        <v>64560</v>
      </c>
      <c r="AN57" s="25">
        <v>1.2</v>
      </c>
      <c r="AO57" s="26">
        <f t="shared" si="16"/>
        <v>0</v>
      </c>
      <c r="AP57" s="27">
        <v>0.4</v>
      </c>
      <c r="AQ57" s="26">
        <f t="shared" si="17"/>
        <v>14208</v>
      </c>
      <c r="AR57" s="27">
        <v>0.4</v>
      </c>
      <c r="AS57" s="26">
        <f t="shared" si="18"/>
        <v>0</v>
      </c>
      <c r="AT57" s="27">
        <v>0.65</v>
      </c>
      <c r="AU57" s="26">
        <f t="shared" si="19"/>
        <v>0</v>
      </c>
      <c r="AV57" s="27">
        <v>0.5</v>
      </c>
      <c r="AW57" s="26">
        <f t="shared" si="20"/>
        <v>18960</v>
      </c>
      <c r="AX57" s="27">
        <v>6750</v>
      </c>
      <c r="AY57" s="26">
        <f t="shared" si="21"/>
        <v>0</v>
      </c>
      <c r="AZ57" s="27">
        <v>10150</v>
      </c>
      <c r="BA57" s="26">
        <f t="shared" si="22"/>
        <v>0</v>
      </c>
      <c r="BB57" s="28">
        <f t="shared" si="23"/>
        <v>33168</v>
      </c>
      <c r="BC57" s="25">
        <v>1.5</v>
      </c>
      <c r="BD57" s="26">
        <f t="shared" si="24"/>
        <v>0</v>
      </c>
      <c r="BE57" s="27">
        <v>0.5</v>
      </c>
      <c r="BF57" s="26">
        <f t="shared" si="25"/>
        <v>17760</v>
      </c>
      <c r="BG57" s="27">
        <v>0.5</v>
      </c>
      <c r="BH57" s="26">
        <f t="shared" si="26"/>
        <v>0</v>
      </c>
      <c r="BI57" s="27">
        <v>0.5</v>
      </c>
      <c r="BJ57" s="26">
        <f t="shared" si="27"/>
        <v>0</v>
      </c>
      <c r="BK57" s="27">
        <v>0.85</v>
      </c>
      <c r="BL57" s="26">
        <f t="shared" si="28"/>
        <v>32231.999999999996</v>
      </c>
      <c r="BM57" s="27">
        <v>4500</v>
      </c>
      <c r="BN57" s="26">
        <f t="shared" si="29"/>
        <v>0</v>
      </c>
      <c r="BO57" s="27">
        <v>7000</v>
      </c>
      <c r="BP57" s="26">
        <f t="shared" si="30"/>
        <v>0</v>
      </c>
      <c r="BQ57" s="28">
        <f t="shared" si="31"/>
        <v>49992</v>
      </c>
      <c r="BR57" s="25"/>
      <c r="BS57" s="26">
        <f t="shared" si="32"/>
        <v>0</v>
      </c>
      <c r="BT57" s="27">
        <v>0.33</v>
      </c>
      <c r="BU57" s="26">
        <f t="shared" si="33"/>
        <v>11721.6</v>
      </c>
      <c r="BV57" s="27">
        <v>0.6</v>
      </c>
      <c r="BW57" s="26">
        <f t="shared" si="34"/>
        <v>0</v>
      </c>
      <c r="BX57" s="27">
        <v>0.7</v>
      </c>
      <c r="BY57" s="26">
        <f t="shared" si="35"/>
        <v>0</v>
      </c>
      <c r="BZ57" s="27">
        <v>1</v>
      </c>
      <c r="CA57" s="26">
        <f t="shared" si="36"/>
        <v>37920</v>
      </c>
      <c r="CB57" s="27">
        <v>5500</v>
      </c>
      <c r="CC57" s="26">
        <f t="shared" si="37"/>
        <v>0</v>
      </c>
      <c r="CD57" s="27">
        <v>8000</v>
      </c>
      <c r="CE57" s="26">
        <f t="shared" si="38"/>
        <v>0</v>
      </c>
      <c r="CF57" s="28">
        <f t="shared" si="39"/>
        <v>49641.599999999999</v>
      </c>
      <c r="CG57" s="25">
        <v>2.1800000000000002</v>
      </c>
      <c r="CH57" s="26">
        <f t="shared" si="40"/>
        <v>0</v>
      </c>
      <c r="CI57" s="27">
        <v>0.62</v>
      </c>
      <c r="CJ57" s="26">
        <f t="shared" si="41"/>
        <v>22022.400000000001</v>
      </c>
      <c r="CK57" s="27">
        <v>0.78</v>
      </c>
      <c r="CL57" s="26">
        <f t="shared" si="42"/>
        <v>0</v>
      </c>
      <c r="CM57" s="27">
        <v>0.78</v>
      </c>
      <c r="CN57" s="26">
        <f t="shared" si="43"/>
        <v>0</v>
      </c>
      <c r="CO57" s="27">
        <v>1.26</v>
      </c>
      <c r="CP57" s="26">
        <f t="shared" si="44"/>
        <v>47779.199999999997</v>
      </c>
      <c r="CQ57" s="27">
        <v>4500</v>
      </c>
      <c r="CR57" s="26">
        <f t="shared" si="45"/>
        <v>0</v>
      </c>
      <c r="CS57" s="27">
        <v>22500</v>
      </c>
      <c r="CT57" s="26">
        <f t="shared" si="46"/>
        <v>0</v>
      </c>
      <c r="CU57" s="28">
        <f t="shared" si="47"/>
        <v>69801.600000000006</v>
      </c>
      <c r="CV57" s="25"/>
      <c r="CW57" s="26">
        <f t="shared" si="48"/>
        <v>0</v>
      </c>
      <c r="CX57" s="27"/>
      <c r="CY57" s="26">
        <f t="shared" si="49"/>
        <v>0</v>
      </c>
      <c r="CZ57" s="27">
        <v>0.8</v>
      </c>
      <c r="DA57" s="26">
        <f t="shared" si="50"/>
        <v>0</v>
      </c>
      <c r="DB57" s="27">
        <v>0.8</v>
      </c>
      <c r="DC57" s="26">
        <f t="shared" si="51"/>
        <v>0</v>
      </c>
      <c r="DD57" s="27">
        <v>1.1499999999999999</v>
      </c>
      <c r="DE57" s="26">
        <f t="shared" si="52"/>
        <v>43607.999999999993</v>
      </c>
      <c r="DF57" s="27">
        <v>6000</v>
      </c>
      <c r="DG57" s="26">
        <f t="shared" si="53"/>
        <v>0</v>
      </c>
      <c r="DH57" s="27">
        <v>9000</v>
      </c>
      <c r="DI57" s="26">
        <f t="shared" si="54"/>
        <v>0</v>
      </c>
      <c r="DJ57" s="28">
        <f t="shared" si="55"/>
        <v>43607.999999999993</v>
      </c>
    </row>
    <row r="58" spans="1:114" x14ac:dyDescent="0.3">
      <c r="A58" s="9">
        <v>56</v>
      </c>
      <c r="B58" s="3" t="s">
        <v>53</v>
      </c>
      <c r="C58" s="7">
        <v>8580</v>
      </c>
      <c r="D58" s="7">
        <v>5280</v>
      </c>
      <c r="E58" s="7"/>
      <c r="F58" s="7"/>
      <c r="G58" s="7"/>
      <c r="H58" s="7"/>
      <c r="I58" s="12"/>
      <c r="J58" s="25">
        <v>1.41</v>
      </c>
      <c r="K58" s="26">
        <f t="shared" si="0"/>
        <v>12097.8</v>
      </c>
      <c r="L58" s="27">
        <v>0.83</v>
      </c>
      <c r="M58" s="26">
        <f t="shared" si="1"/>
        <v>4382.3999999999996</v>
      </c>
      <c r="N58" s="27">
        <v>0.75</v>
      </c>
      <c r="O58" s="26">
        <f t="shared" si="2"/>
        <v>0</v>
      </c>
      <c r="P58" s="27">
        <v>0.75</v>
      </c>
      <c r="Q58" s="26">
        <f t="shared" si="3"/>
        <v>0</v>
      </c>
      <c r="R58" s="27">
        <v>0.75</v>
      </c>
      <c r="S58" s="26">
        <f t="shared" si="4"/>
        <v>0</v>
      </c>
      <c r="T58" s="27">
        <v>4000</v>
      </c>
      <c r="U58" s="26">
        <f t="shared" si="5"/>
        <v>0</v>
      </c>
      <c r="V58" s="27">
        <v>7000</v>
      </c>
      <c r="W58" s="26">
        <f t="shared" si="6"/>
        <v>0</v>
      </c>
      <c r="X58" s="28">
        <f t="shared" si="7"/>
        <v>16480.199999999997</v>
      </c>
      <c r="Y58" s="9">
        <v>1.8</v>
      </c>
      <c r="Z58" s="19">
        <f t="shared" si="8"/>
        <v>15444</v>
      </c>
      <c r="AA58" s="7">
        <v>0.75</v>
      </c>
      <c r="AB58" s="19">
        <f t="shared" si="9"/>
        <v>3960</v>
      </c>
      <c r="AC58" s="7">
        <v>0.64</v>
      </c>
      <c r="AD58" s="19">
        <f t="shared" si="10"/>
        <v>0</v>
      </c>
      <c r="AE58" s="7">
        <v>1</v>
      </c>
      <c r="AF58" s="19">
        <f t="shared" si="11"/>
        <v>0</v>
      </c>
      <c r="AG58" s="7">
        <v>1</v>
      </c>
      <c r="AH58" s="19">
        <f t="shared" si="12"/>
        <v>0</v>
      </c>
      <c r="AI58" s="7">
        <v>5950</v>
      </c>
      <c r="AJ58" s="19">
        <f t="shared" si="13"/>
        <v>0</v>
      </c>
      <c r="AK58" s="7">
        <v>14000</v>
      </c>
      <c r="AL58" s="19">
        <f t="shared" si="14"/>
        <v>0</v>
      </c>
      <c r="AM58" s="23">
        <f t="shared" si="15"/>
        <v>19404</v>
      </c>
      <c r="AN58" s="25">
        <v>1.2</v>
      </c>
      <c r="AO58" s="26">
        <f t="shared" si="16"/>
        <v>10296</v>
      </c>
      <c r="AP58" s="27">
        <v>0.4</v>
      </c>
      <c r="AQ58" s="26">
        <f t="shared" si="17"/>
        <v>2112</v>
      </c>
      <c r="AR58" s="27">
        <v>0.4</v>
      </c>
      <c r="AS58" s="26">
        <f t="shared" si="18"/>
        <v>0</v>
      </c>
      <c r="AT58" s="27">
        <v>0.65</v>
      </c>
      <c r="AU58" s="26">
        <f t="shared" si="19"/>
        <v>0</v>
      </c>
      <c r="AV58" s="27">
        <v>0.5</v>
      </c>
      <c r="AW58" s="26">
        <f t="shared" si="20"/>
        <v>0</v>
      </c>
      <c r="AX58" s="27">
        <v>6750</v>
      </c>
      <c r="AY58" s="26">
        <f t="shared" si="21"/>
        <v>0</v>
      </c>
      <c r="AZ58" s="27">
        <v>10150</v>
      </c>
      <c r="BA58" s="26">
        <f t="shared" si="22"/>
        <v>0</v>
      </c>
      <c r="BB58" s="28">
        <f t="shared" si="23"/>
        <v>12408</v>
      </c>
      <c r="BC58" s="25">
        <v>1.5</v>
      </c>
      <c r="BD58" s="26">
        <f t="shared" si="24"/>
        <v>12870</v>
      </c>
      <c r="BE58" s="27">
        <v>0.5</v>
      </c>
      <c r="BF58" s="26">
        <f t="shared" si="25"/>
        <v>2640</v>
      </c>
      <c r="BG58" s="27">
        <v>0.5</v>
      </c>
      <c r="BH58" s="26">
        <f t="shared" si="26"/>
        <v>0</v>
      </c>
      <c r="BI58" s="27">
        <v>0.5</v>
      </c>
      <c r="BJ58" s="26">
        <f t="shared" si="27"/>
        <v>0</v>
      </c>
      <c r="BK58" s="27">
        <v>0.85</v>
      </c>
      <c r="BL58" s="26">
        <f t="shared" si="28"/>
        <v>0</v>
      </c>
      <c r="BM58" s="27">
        <v>4500</v>
      </c>
      <c r="BN58" s="26">
        <f t="shared" si="29"/>
        <v>0</v>
      </c>
      <c r="BO58" s="27">
        <v>7000</v>
      </c>
      <c r="BP58" s="26">
        <f t="shared" si="30"/>
        <v>0</v>
      </c>
      <c r="BQ58" s="28">
        <f t="shared" si="31"/>
        <v>15510</v>
      </c>
      <c r="BR58" s="25">
        <v>1.6</v>
      </c>
      <c r="BS58" s="26">
        <f t="shared" si="32"/>
        <v>13728</v>
      </c>
      <c r="BT58" s="27">
        <v>0.33</v>
      </c>
      <c r="BU58" s="26">
        <f t="shared" si="33"/>
        <v>1742.4</v>
      </c>
      <c r="BV58" s="27">
        <v>0.6</v>
      </c>
      <c r="BW58" s="26">
        <f t="shared" si="34"/>
        <v>0</v>
      </c>
      <c r="BX58" s="27">
        <v>0.7</v>
      </c>
      <c r="BY58" s="26">
        <f t="shared" si="35"/>
        <v>0</v>
      </c>
      <c r="BZ58" s="27">
        <v>1</v>
      </c>
      <c r="CA58" s="26">
        <f t="shared" si="36"/>
        <v>0</v>
      </c>
      <c r="CB58" s="27">
        <v>5500</v>
      </c>
      <c r="CC58" s="26">
        <f t="shared" si="37"/>
        <v>0</v>
      </c>
      <c r="CD58" s="27">
        <v>8000</v>
      </c>
      <c r="CE58" s="26">
        <f t="shared" si="38"/>
        <v>0</v>
      </c>
      <c r="CF58" s="28">
        <f t="shared" si="39"/>
        <v>15470.4</v>
      </c>
      <c r="CG58" s="25">
        <v>2.1800000000000002</v>
      </c>
      <c r="CH58" s="26">
        <f t="shared" si="40"/>
        <v>18704.400000000001</v>
      </c>
      <c r="CI58" s="27">
        <v>0.62</v>
      </c>
      <c r="CJ58" s="26">
        <f t="shared" si="41"/>
        <v>3273.6</v>
      </c>
      <c r="CK58" s="27">
        <v>0.78</v>
      </c>
      <c r="CL58" s="26">
        <f t="shared" si="42"/>
        <v>0</v>
      </c>
      <c r="CM58" s="27">
        <v>0.78</v>
      </c>
      <c r="CN58" s="26">
        <f t="shared" si="43"/>
        <v>0</v>
      </c>
      <c r="CO58" s="27">
        <v>1.26</v>
      </c>
      <c r="CP58" s="26">
        <f t="shared" si="44"/>
        <v>0</v>
      </c>
      <c r="CQ58" s="27">
        <v>4500</v>
      </c>
      <c r="CR58" s="26">
        <f t="shared" si="45"/>
        <v>0</v>
      </c>
      <c r="CS58" s="27">
        <v>22500</v>
      </c>
      <c r="CT58" s="26">
        <f t="shared" si="46"/>
        <v>0</v>
      </c>
      <c r="CU58" s="28">
        <f t="shared" si="47"/>
        <v>21978</v>
      </c>
      <c r="CV58" s="25"/>
      <c r="CW58" s="26">
        <f t="shared" si="48"/>
        <v>0</v>
      </c>
      <c r="CX58" s="27"/>
      <c r="CY58" s="26">
        <f t="shared" si="49"/>
        <v>0</v>
      </c>
      <c r="CZ58" s="27">
        <v>0.8</v>
      </c>
      <c r="DA58" s="26">
        <f t="shared" si="50"/>
        <v>0</v>
      </c>
      <c r="DB58" s="27">
        <v>0.8</v>
      </c>
      <c r="DC58" s="26">
        <f t="shared" si="51"/>
        <v>0</v>
      </c>
      <c r="DD58" s="27">
        <v>1.1499999999999999</v>
      </c>
      <c r="DE58" s="26">
        <f t="shared" si="52"/>
        <v>0</v>
      </c>
      <c r="DF58" s="27">
        <v>6000</v>
      </c>
      <c r="DG58" s="26">
        <f t="shared" si="53"/>
        <v>0</v>
      </c>
      <c r="DH58" s="27">
        <v>9000</v>
      </c>
      <c r="DI58" s="26">
        <f t="shared" si="54"/>
        <v>0</v>
      </c>
      <c r="DJ58" s="28">
        <f t="shared" si="55"/>
        <v>0</v>
      </c>
    </row>
    <row r="59" spans="1:114" x14ac:dyDescent="0.3">
      <c r="A59" s="9">
        <v>57</v>
      </c>
      <c r="B59" s="3" t="s">
        <v>54</v>
      </c>
      <c r="C59" s="7">
        <v>21660</v>
      </c>
      <c r="D59" s="7">
        <v>19980</v>
      </c>
      <c r="E59" s="7"/>
      <c r="F59" s="7"/>
      <c r="G59" s="7"/>
      <c r="H59" s="7"/>
      <c r="I59" s="12"/>
      <c r="J59" s="9">
        <v>1.41</v>
      </c>
      <c r="K59" s="19">
        <f t="shared" si="0"/>
        <v>30540.6</v>
      </c>
      <c r="L59" s="7">
        <v>0.83</v>
      </c>
      <c r="M59" s="19">
        <f t="shared" si="1"/>
        <v>16583.399999999998</v>
      </c>
      <c r="N59" s="7">
        <v>0.75</v>
      </c>
      <c r="O59" s="19">
        <f t="shared" si="2"/>
        <v>0</v>
      </c>
      <c r="P59" s="7">
        <v>0.75</v>
      </c>
      <c r="Q59" s="19">
        <f t="shared" si="3"/>
        <v>0</v>
      </c>
      <c r="R59" s="7">
        <v>0.75</v>
      </c>
      <c r="S59" s="19">
        <f t="shared" si="4"/>
        <v>0</v>
      </c>
      <c r="T59" s="7">
        <v>4000</v>
      </c>
      <c r="U59" s="19">
        <f t="shared" si="5"/>
        <v>0</v>
      </c>
      <c r="V59" s="7">
        <v>7000</v>
      </c>
      <c r="W59" s="19">
        <f t="shared" si="6"/>
        <v>0</v>
      </c>
      <c r="X59" s="23">
        <f t="shared" si="7"/>
        <v>47124</v>
      </c>
      <c r="Y59" s="9">
        <v>1.8</v>
      </c>
      <c r="Z59" s="19">
        <f t="shared" si="8"/>
        <v>38988</v>
      </c>
      <c r="AA59" s="7">
        <v>0.75</v>
      </c>
      <c r="AB59" s="19">
        <f t="shared" si="9"/>
        <v>14985</v>
      </c>
      <c r="AC59" s="7">
        <v>0.64</v>
      </c>
      <c r="AD59" s="19">
        <f t="shared" si="10"/>
        <v>0</v>
      </c>
      <c r="AE59" s="7">
        <v>1</v>
      </c>
      <c r="AF59" s="19">
        <f t="shared" si="11"/>
        <v>0</v>
      </c>
      <c r="AG59" s="7">
        <v>1</v>
      </c>
      <c r="AH59" s="19">
        <f t="shared" si="12"/>
        <v>0</v>
      </c>
      <c r="AI59" s="7">
        <v>5950</v>
      </c>
      <c r="AJ59" s="19">
        <f t="shared" si="13"/>
        <v>0</v>
      </c>
      <c r="AK59" s="7">
        <v>14000</v>
      </c>
      <c r="AL59" s="19">
        <f t="shared" si="14"/>
        <v>0</v>
      </c>
      <c r="AM59" s="23">
        <f t="shared" si="15"/>
        <v>53973</v>
      </c>
      <c r="AN59" s="25">
        <v>1.2</v>
      </c>
      <c r="AO59" s="26">
        <f t="shared" si="16"/>
        <v>25992</v>
      </c>
      <c r="AP59" s="27">
        <v>0.4</v>
      </c>
      <c r="AQ59" s="26">
        <f t="shared" si="17"/>
        <v>7992</v>
      </c>
      <c r="AR59" s="27">
        <v>0.4</v>
      </c>
      <c r="AS59" s="26">
        <f t="shared" si="18"/>
        <v>0</v>
      </c>
      <c r="AT59" s="27">
        <v>0.65</v>
      </c>
      <c r="AU59" s="26">
        <f t="shared" si="19"/>
        <v>0</v>
      </c>
      <c r="AV59" s="27">
        <v>0.5</v>
      </c>
      <c r="AW59" s="26">
        <f t="shared" si="20"/>
        <v>0</v>
      </c>
      <c r="AX59" s="27">
        <v>6750</v>
      </c>
      <c r="AY59" s="26">
        <f t="shared" si="21"/>
        <v>0</v>
      </c>
      <c r="AZ59" s="27">
        <v>10150</v>
      </c>
      <c r="BA59" s="26">
        <f t="shared" si="22"/>
        <v>0</v>
      </c>
      <c r="BB59" s="28">
        <f t="shared" si="23"/>
        <v>33984</v>
      </c>
      <c r="BC59" s="25">
        <v>1.5</v>
      </c>
      <c r="BD59" s="26">
        <f t="shared" si="24"/>
        <v>32490</v>
      </c>
      <c r="BE59" s="27">
        <v>0.5</v>
      </c>
      <c r="BF59" s="26">
        <f t="shared" si="25"/>
        <v>9990</v>
      </c>
      <c r="BG59" s="27">
        <v>0.5</v>
      </c>
      <c r="BH59" s="26">
        <f t="shared" si="26"/>
        <v>0</v>
      </c>
      <c r="BI59" s="27">
        <v>0.5</v>
      </c>
      <c r="BJ59" s="26">
        <f t="shared" si="27"/>
        <v>0</v>
      </c>
      <c r="BK59" s="27">
        <v>0.85</v>
      </c>
      <c r="BL59" s="26">
        <f t="shared" si="28"/>
        <v>0</v>
      </c>
      <c r="BM59" s="27">
        <v>4500</v>
      </c>
      <c r="BN59" s="26">
        <f t="shared" si="29"/>
        <v>0</v>
      </c>
      <c r="BO59" s="27">
        <v>7000</v>
      </c>
      <c r="BP59" s="26">
        <f t="shared" si="30"/>
        <v>0</v>
      </c>
      <c r="BQ59" s="28">
        <f t="shared" si="31"/>
        <v>42480</v>
      </c>
      <c r="BR59" s="25">
        <v>1.5</v>
      </c>
      <c r="BS59" s="26">
        <f t="shared" si="32"/>
        <v>32490</v>
      </c>
      <c r="BT59" s="27">
        <v>0.33</v>
      </c>
      <c r="BU59" s="26">
        <f t="shared" si="33"/>
        <v>6593.4000000000005</v>
      </c>
      <c r="BV59" s="27">
        <v>0.6</v>
      </c>
      <c r="BW59" s="26">
        <f t="shared" si="34"/>
        <v>0</v>
      </c>
      <c r="BX59" s="27">
        <v>0.7</v>
      </c>
      <c r="BY59" s="26">
        <f t="shared" si="35"/>
        <v>0</v>
      </c>
      <c r="BZ59" s="27">
        <v>1</v>
      </c>
      <c r="CA59" s="26">
        <f t="shared" si="36"/>
        <v>0</v>
      </c>
      <c r="CB59" s="27">
        <v>5500</v>
      </c>
      <c r="CC59" s="26">
        <f t="shared" si="37"/>
        <v>0</v>
      </c>
      <c r="CD59" s="27">
        <v>8000</v>
      </c>
      <c r="CE59" s="26">
        <f t="shared" si="38"/>
        <v>0</v>
      </c>
      <c r="CF59" s="28">
        <f t="shared" si="39"/>
        <v>39083.4</v>
      </c>
      <c r="CG59" s="25">
        <v>2.1800000000000002</v>
      </c>
      <c r="CH59" s="26">
        <f t="shared" si="40"/>
        <v>47218.8</v>
      </c>
      <c r="CI59" s="27">
        <v>0.62</v>
      </c>
      <c r="CJ59" s="26">
        <f t="shared" si="41"/>
        <v>12387.6</v>
      </c>
      <c r="CK59" s="27">
        <v>0.78</v>
      </c>
      <c r="CL59" s="26">
        <f t="shared" si="42"/>
        <v>0</v>
      </c>
      <c r="CM59" s="27">
        <v>0.78</v>
      </c>
      <c r="CN59" s="26">
        <f t="shared" si="43"/>
        <v>0</v>
      </c>
      <c r="CO59" s="27">
        <v>1.26</v>
      </c>
      <c r="CP59" s="26">
        <f t="shared" si="44"/>
        <v>0</v>
      </c>
      <c r="CQ59" s="27">
        <v>4500</v>
      </c>
      <c r="CR59" s="26">
        <f t="shared" si="45"/>
        <v>0</v>
      </c>
      <c r="CS59" s="27">
        <v>22500</v>
      </c>
      <c r="CT59" s="26">
        <f t="shared" si="46"/>
        <v>0</v>
      </c>
      <c r="CU59" s="28">
        <f t="shared" si="47"/>
        <v>59606.400000000001</v>
      </c>
      <c r="CV59" s="25"/>
      <c r="CW59" s="26">
        <f t="shared" si="48"/>
        <v>0</v>
      </c>
      <c r="CX59" s="27"/>
      <c r="CY59" s="26">
        <f t="shared" si="49"/>
        <v>0</v>
      </c>
      <c r="CZ59" s="27">
        <v>0.8</v>
      </c>
      <c r="DA59" s="26">
        <f t="shared" si="50"/>
        <v>0</v>
      </c>
      <c r="DB59" s="27">
        <v>0.8</v>
      </c>
      <c r="DC59" s="26">
        <f t="shared" si="51"/>
        <v>0</v>
      </c>
      <c r="DD59" s="27">
        <v>1.1499999999999999</v>
      </c>
      <c r="DE59" s="26">
        <f t="shared" si="52"/>
        <v>0</v>
      </c>
      <c r="DF59" s="27">
        <v>6000</v>
      </c>
      <c r="DG59" s="26">
        <f t="shared" si="53"/>
        <v>0</v>
      </c>
      <c r="DH59" s="27">
        <v>9000</v>
      </c>
      <c r="DI59" s="26">
        <f t="shared" si="54"/>
        <v>0</v>
      </c>
      <c r="DJ59" s="28">
        <f t="shared" si="55"/>
        <v>0</v>
      </c>
    </row>
    <row r="60" spans="1:114" x14ac:dyDescent="0.3">
      <c r="A60" s="9">
        <v>58</v>
      </c>
      <c r="B60" s="3" t="s">
        <v>55</v>
      </c>
      <c r="C60" s="7"/>
      <c r="D60" s="7">
        <v>10800</v>
      </c>
      <c r="E60" s="7"/>
      <c r="F60" s="7"/>
      <c r="G60" s="7"/>
      <c r="H60" s="7"/>
      <c r="I60" s="12"/>
      <c r="J60" s="25">
        <v>1.41</v>
      </c>
      <c r="K60" s="26">
        <f t="shared" si="0"/>
        <v>0</v>
      </c>
      <c r="L60" s="27">
        <v>0.83</v>
      </c>
      <c r="M60" s="26">
        <f t="shared" si="1"/>
        <v>8964</v>
      </c>
      <c r="N60" s="27">
        <v>0.75</v>
      </c>
      <c r="O60" s="26">
        <f t="shared" si="2"/>
        <v>0</v>
      </c>
      <c r="P60" s="27">
        <v>0.75</v>
      </c>
      <c r="Q60" s="26">
        <f t="shared" si="3"/>
        <v>0</v>
      </c>
      <c r="R60" s="27">
        <v>0.75</v>
      </c>
      <c r="S60" s="26">
        <f t="shared" si="4"/>
        <v>0</v>
      </c>
      <c r="T60" s="27">
        <v>4000</v>
      </c>
      <c r="U60" s="26">
        <f t="shared" si="5"/>
        <v>0</v>
      </c>
      <c r="V60" s="27">
        <v>7000</v>
      </c>
      <c r="W60" s="26">
        <f t="shared" si="6"/>
        <v>0</v>
      </c>
      <c r="X60" s="28">
        <f t="shared" si="7"/>
        <v>8964</v>
      </c>
      <c r="Y60" s="9">
        <v>1.8</v>
      </c>
      <c r="Z60" s="19">
        <f t="shared" si="8"/>
        <v>0</v>
      </c>
      <c r="AA60" s="7">
        <v>0.75</v>
      </c>
      <c r="AB60" s="19">
        <f t="shared" si="9"/>
        <v>8100</v>
      </c>
      <c r="AC60" s="7">
        <v>0.64</v>
      </c>
      <c r="AD60" s="19">
        <f t="shared" si="10"/>
        <v>0</v>
      </c>
      <c r="AE60" s="7">
        <v>1</v>
      </c>
      <c r="AF60" s="19">
        <f t="shared" si="11"/>
        <v>0</v>
      </c>
      <c r="AG60" s="7">
        <v>1</v>
      </c>
      <c r="AH60" s="19">
        <f t="shared" si="12"/>
        <v>0</v>
      </c>
      <c r="AI60" s="7">
        <v>5950</v>
      </c>
      <c r="AJ60" s="19">
        <f t="shared" si="13"/>
        <v>0</v>
      </c>
      <c r="AK60" s="7">
        <v>14000</v>
      </c>
      <c r="AL60" s="19">
        <f t="shared" si="14"/>
        <v>0</v>
      </c>
      <c r="AM60" s="23">
        <f t="shared" si="15"/>
        <v>8100</v>
      </c>
      <c r="AN60" s="9">
        <v>1.2</v>
      </c>
      <c r="AO60" s="19">
        <f t="shared" si="16"/>
        <v>0</v>
      </c>
      <c r="AP60" s="7">
        <v>0.4</v>
      </c>
      <c r="AQ60" s="19">
        <f t="shared" si="17"/>
        <v>4320</v>
      </c>
      <c r="AR60" s="7">
        <v>0.4</v>
      </c>
      <c r="AS60" s="19">
        <f t="shared" si="18"/>
        <v>0</v>
      </c>
      <c r="AT60" s="7">
        <v>0.65</v>
      </c>
      <c r="AU60" s="19">
        <f t="shared" si="19"/>
        <v>0</v>
      </c>
      <c r="AV60" s="7">
        <v>0.5</v>
      </c>
      <c r="AW60" s="19">
        <f t="shared" si="20"/>
        <v>0</v>
      </c>
      <c r="AX60" s="7">
        <v>6750</v>
      </c>
      <c r="AY60" s="19">
        <f t="shared" si="21"/>
        <v>0</v>
      </c>
      <c r="AZ60" s="7">
        <v>10150</v>
      </c>
      <c r="BA60" s="19">
        <f t="shared" si="22"/>
        <v>0</v>
      </c>
      <c r="BB60" s="23">
        <f t="shared" si="23"/>
        <v>4320</v>
      </c>
      <c r="BC60" s="25">
        <v>1.5</v>
      </c>
      <c r="BD60" s="26">
        <f t="shared" si="24"/>
        <v>0</v>
      </c>
      <c r="BE60" s="27">
        <v>0.5</v>
      </c>
      <c r="BF60" s="26">
        <f t="shared" si="25"/>
        <v>5400</v>
      </c>
      <c r="BG60" s="27">
        <v>0.5</v>
      </c>
      <c r="BH60" s="26">
        <f t="shared" si="26"/>
        <v>0</v>
      </c>
      <c r="BI60" s="27">
        <v>0.5</v>
      </c>
      <c r="BJ60" s="26">
        <f t="shared" si="27"/>
        <v>0</v>
      </c>
      <c r="BK60" s="27">
        <v>0.85</v>
      </c>
      <c r="BL60" s="26">
        <f t="shared" si="28"/>
        <v>0</v>
      </c>
      <c r="BM60" s="27">
        <v>4500</v>
      </c>
      <c r="BN60" s="26">
        <f t="shared" si="29"/>
        <v>0</v>
      </c>
      <c r="BO60" s="27">
        <v>7000</v>
      </c>
      <c r="BP60" s="26">
        <f t="shared" si="30"/>
        <v>0</v>
      </c>
      <c r="BQ60" s="28">
        <f t="shared" si="31"/>
        <v>5400</v>
      </c>
      <c r="BR60" s="25"/>
      <c r="BS60" s="26">
        <f t="shared" si="32"/>
        <v>0</v>
      </c>
      <c r="BT60" s="27">
        <v>0.33</v>
      </c>
      <c r="BU60" s="26">
        <f t="shared" si="33"/>
        <v>3564</v>
      </c>
      <c r="BV60" s="27">
        <v>0.6</v>
      </c>
      <c r="BW60" s="26">
        <f t="shared" si="34"/>
        <v>0</v>
      </c>
      <c r="BX60" s="27">
        <v>0.7</v>
      </c>
      <c r="BY60" s="26">
        <f t="shared" si="35"/>
        <v>0</v>
      </c>
      <c r="BZ60" s="27">
        <v>1</v>
      </c>
      <c r="CA60" s="26">
        <f t="shared" si="36"/>
        <v>0</v>
      </c>
      <c r="CB60" s="27">
        <v>5500</v>
      </c>
      <c r="CC60" s="26">
        <f t="shared" si="37"/>
        <v>0</v>
      </c>
      <c r="CD60" s="27">
        <v>8000</v>
      </c>
      <c r="CE60" s="26">
        <f t="shared" si="38"/>
        <v>0</v>
      </c>
      <c r="CF60" s="28">
        <f t="shared" si="39"/>
        <v>3564</v>
      </c>
      <c r="CG60" s="25">
        <v>2.1800000000000002</v>
      </c>
      <c r="CH60" s="26">
        <f t="shared" si="40"/>
        <v>0</v>
      </c>
      <c r="CI60" s="27">
        <v>0.62</v>
      </c>
      <c r="CJ60" s="26">
        <f t="shared" si="41"/>
        <v>6696</v>
      </c>
      <c r="CK60" s="27">
        <v>0.78</v>
      </c>
      <c r="CL60" s="26">
        <f t="shared" si="42"/>
        <v>0</v>
      </c>
      <c r="CM60" s="27">
        <v>0.78</v>
      </c>
      <c r="CN60" s="26">
        <f t="shared" si="43"/>
        <v>0</v>
      </c>
      <c r="CO60" s="27">
        <v>1.26</v>
      </c>
      <c r="CP60" s="26">
        <f t="shared" si="44"/>
        <v>0</v>
      </c>
      <c r="CQ60" s="27">
        <v>4500</v>
      </c>
      <c r="CR60" s="26">
        <f t="shared" si="45"/>
        <v>0</v>
      </c>
      <c r="CS60" s="27">
        <v>22500</v>
      </c>
      <c r="CT60" s="26">
        <f t="shared" si="46"/>
        <v>0</v>
      </c>
      <c r="CU60" s="28">
        <f t="shared" si="47"/>
        <v>6696</v>
      </c>
      <c r="CV60" s="9"/>
      <c r="CW60" s="19">
        <f t="shared" si="48"/>
        <v>0</v>
      </c>
      <c r="CX60" s="7"/>
      <c r="CY60" s="19">
        <f t="shared" si="49"/>
        <v>0</v>
      </c>
      <c r="CZ60" s="7">
        <v>0.8</v>
      </c>
      <c r="DA60" s="19">
        <f t="shared" si="50"/>
        <v>0</v>
      </c>
      <c r="DB60" s="7">
        <v>0.8</v>
      </c>
      <c r="DC60" s="19">
        <f t="shared" si="51"/>
        <v>0</v>
      </c>
      <c r="DD60" s="7">
        <v>1.1499999999999999</v>
      </c>
      <c r="DE60" s="19">
        <f t="shared" si="52"/>
        <v>0</v>
      </c>
      <c r="DF60" s="7">
        <v>6000</v>
      </c>
      <c r="DG60" s="19">
        <f t="shared" si="53"/>
        <v>0</v>
      </c>
      <c r="DH60" s="7">
        <v>9000</v>
      </c>
      <c r="DI60" s="19">
        <f t="shared" si="54"/>
        <v>0</v>
      </c>
      <c r="DJ60" s="23">
        <f t="shared" si="55"/>
        <v>0</v>
      </c>
    </row>
    <row r="61" spans="1:114" x14ac:dyDescent="0.3">
      <c r="A61" s="9">
        <v>59</v>
      </c>
      <c r="B61" s="3" t="s">
        <v>56</v>
      </c>
      <c r="C61" s="7">
        <v>15120</v>
      </c>
      <c r="D61" s="7">
        <v>12960</v>
      </c>
      <c r="E61" s="7"/>
      <c r="F61" s="7"/>
      <c r="G61" s="7">
        <v>3200</v>
      </c>
      <c r="H61" s="7"/>
      <c r="I61" s="12"/>
      <c r="J61" s="9">
        <v>1.41</v>
      </c>
      <c r="K61" s="19">
        <f t="shared" si="0"/>
        <v>21319.199999999997</v>
      </c>
      <c r="L61" s="7">
        <v>0.83</v>
      </c>
      <c r="M61" s="19">
        <f t="shared" si="1"/>
        <v>10756.8</v>
      </c>
      <c r="N61" s="7">
        <v>0.75</v>
      </c>
      <c r="O61" s="19">
        <f t="shared" si="2"/>
        <v>0</v>
      </c>
      <c r="P61" s="7">
        <v>0.75</v>
      </c>
      <c r="Q61" s="19">
        <f t="shared" si="3"/>
        <v>0</v>
      </c>
      <c r="R61" s="7">
        <v>0.75</v>
      </c>
      <c r="S61" s="19">
        <f t="shared" si="4"/>
        <v>28800</v>
      </c>
      <c r="T61" s="7">
        <v>4000</v>
      </c>
      <c r="U61" s="19">
        <f t="shared" si="5"/>
        <v>0</v>
      </c>
      <c r="V61" s="7">
        <v>7000</v>
      </c>
      <c r="W61" s="19">
        <f t="shared" si="6"/>
        <v>0</v>
      </c>
      <c r="X61" s="23">
        <f t="shared" si="7"/>
        <v>60876</v>
      </c>
      <c r="Y61" s="9">
        <v>1.8</v>
      </c>
      <c r="Z61" s="19">
        <f t="shared" si="8"/>
        <v>27216</v>
      </c>
      <c r="AA61" s="7">
        <v>0.75</v>
      </c>
      <c r="AB61" s="19">
        <f t="shared" si="9"/>
        <v>9720</v>
      </c>
      <c r="AC61" s="7">
        <v>0.64</v>
      </c>
      <c r="AD61" s="19">
        <f t="shared" si="10"/>
        <v>0</v>
      </c>
      <c r="AE61" s="7">
        <v>1</v>
      </c>
      <c r="AF61" s="19">
        <f t="shared" si="11"/>
        <v>0</v>
      </c>
      <c r="AG61" s="7">
        <v>1</v>
      </c>
      <c r="AH61" s="19">
        <f t="shared" si="12"/>
        <v>38400</v>
      </c>
      <c r="AI61" s="7">
        <v>5950</v>
      </c>
      <c r="AJ61" s="19">
        <f t="shared" si="13"/>
        <v>0</v>
      </c>
      <c r="AK61" s="7">
        <v>14000</v>
      </c>
      <c r="AL61" s="19">
        <f t="shared" si="14"/>
        <v>0</v>
      </c>
      <c r="AM61" s="23">
        <f t="shared" si="15"/>
        <v>75336</v>
      </c>
      <c r="AN61" s="25">
        <v>1.2</v>
      </c>
      <c r="AO61" s="26">
        <f t="shared" si="16"/>
        <v>18144</v>
      </c>
      <c r="AP61" s="27">
        <v>0.4</v>
      </c>
      <c r="AQ61" s="26">
        <f t="shared" si="17"/>
        <v>5184</v>
      </c>
      <c r="AR61" s="27">
        <v>0.4</v>
      </c>
      <c r="AS61" s="26">
        <f t="shared" si="18"/>
        <v>0</v>
      </c>
      <c r="AT61" s="27">
        <v>0.65</v>
      </c>
      <c r="AU61" s="26">
        <f t="shared" si="19"/>
        <v>0</v>
      </c>
      <c r="AV61" s="27">
        <v>0.5</v>
      </c>
      <c r="AW61" s="26">
        <f t="shared" si="20"/>
        <v>19200</v>
      </c>
      <c r="AX61" s="27">
        <v>6750</v>
      </c>
      <c r="AY61" s="26">
        <f t="shared" si="21"/>
        <v>0</v>
      </c>
      <c r="AZ61" s="27">
        <v>10150</v>
      </c>
      <c r="BA61" s="26">
        <f t="shared" si="22"/>
        <v>0</v>
      </c>
      <c r="BB61" s="28">
        <f t="shared" si="23"/>
        <v>42528</v>
      </c>
      <c r="BC61" s="25">
        <v>1.5</v>
      </c>
      <c r="BD61" s="26">
        <f t="shared" si="24"/>
        <v>22680</v>
      </c>
      <c r="BE61" s="27">
        <v>0.5</v>
      </c>
      <c r="BF61" s="26">
        <f t="shared" si="25"/>
        <v>6480</v>
      </c>
      <c r="BG61" s="27">
        <v>0.5</v>
      </c>
      <c r="BH61" s="26">
        <f t="shared" si="26"/>
        <v>0</v>
      </c>
      <c r="BI61" s="27">
        <v>0.5</v>
      </c>
      <c r="BJ61" s="26">
        <f t="shared" si="27"/>
        <v>0</v>
      </c>
      <c r="BK61" s="27">
        <v>0.85</v>
      </c>
      <c r="BL61" s="26">
        <f t="shared" si="28"/>
        <v>32639.999999999996</v>
      </c>
      <c r="BM61" s="27">
        <v>4500</v>
      </c>
      <c r="BN61" s="26">
        <f t="shared" si="29"/>
        <v>0</v>
      </c>
      <c r="BO61" s="27">
        <v>7000</v>
      </c>
      <c r="BP61" s="26">
        <f t="shared" si="30"/>
        <v>0</v>
      </c>
      <c r="BQ61" s="28">
        <f t="shared" si="31"/>
        <v>61800</v>
      </c>
      <c r="BR61" s="25">
        <v>1.6</v>
      </c>
      <c r="BS61" s="26">
        <f t="shared" si="32"/>
        <v>24192</v>
      </c>
      <c r="BT61" s="27">
        <v>0.33</v>
      </c>
      <c r="BU61" s="26">
        <f t="shared" si="33"/>
        <v>4276.8</v>
      </c>
      <c r="BV61" s="27">
        <v>0.6</v>
      </c>
      <c r="BW61" s="26">
        <f t="shared" si="34"/>
        <v>0</v>
      </c>
      <c r="BX61" s="27">
        <v>0.7</v>
      </c>
      <c r="BY61" s="26">
        <f t="shared" si="35"/>
        <v>0</v>
      </c>
      <c r="BZ61" s="27">
        <v>1</v>
      </c>
      <c r="CA61" s="26">
        <f t="shared" si="36"/>
        <v>38400</v>
      </c>
      <c r="CB61" s="27">
        <v>5500</v>
      </c>
      <c r="CC61" s="26">
        <f t="shared" si="37"/>
        <v>0</v>
      </c>
      <c r="CD61" s="27">
        <v>8000</v>
      </c>
      <c r="CE61" s="26">
        <f t="shared" si="38"/>
        <v>0</v>
      </c>
      <c r="CF61" s="28">
        <f t="shared" si="39"/>
        <v>66868.800000000003</v>
      </c>
      <c r="CG61" s="25">
        <v>2.1800000000000002</v>
      </c>
      <c r="CH61" s="26">
        <f t="shared" si="40"/>
        <v>32961.600000000006</v>
      </c>
      <c r="CI61" s="27">
        <v>0.62</v>
      </c>
      <c r="CJ61" s="26">
        <f t="shared" si="41"/>
        <v>8035.2</v>
      </c>
      <c r="CK61" s="27">
        <v>0.78</v>
      </c>
      <c r="CL61" s="26">
        <f t="shared" si="42"/>
        <v>0</v>
      </c>
      <c r="CM61" s="27">
        <v>0.78</v>
      </c>
      <c r="CN61" s="26">
        <f t="shared" si="43"/>
        <v>0</v>
      </c>
      <c r="CO61" s="27">
        <v>1.26</v>
      </c>
      <c r="CP61" s="26">
        <f t="shared" si="44"/>
        <v>48384</v>
      </c>
      <c r="CQ61" s="27">
        <v>4500</v>
      </c>
      <c r="CR61" s="26">
        <f t="shared" si="45"/>
        <v>0</v>
      </c>
      <c r="CS61" s="27">
        <v>22500</v>
      </c>
      <c r="CT61" s="26">
        <f t="shared" si="46"/>
        <v>0</v>
      </c>
      <c r="CU61" s="28">
        <f t="shared" si="47"/>
        <v>89380.800000000003</v>
      </c>
      <c r="CV61" s="25"/>
      <c r="CW61" s="26">
        <f t="shared" si="48"/>
        <v>0</v>
      </c>
      <c r="CX61" s="27"/>
      <c r="CY61" s="26">
        <f t="shared" si="49"/>
        <v>0</v>
      </c>
      <c r="CZ61" s="27">
        <v>0.8</v>
      </c>
      <c r="DA61" s="26">
        <f t="shared" si="50"/>
        <v>0</v>
      </c>
      <c r="DB61" s="27">
        <v>0.8</v>
      </c>
      <c r="DC61" s="26">
        <f t="shared" si="51"/>
        <v>0</v>
      </c>
      <c r="DD61" s="27">
        <v>1.1499999999999999</v>
      </c>
      <c r="DE61" s="26">
        <f t="shared" si="52"/>
        <v>44159.999999999993</v>
      </c>
      <c r="DF61" s="27">
        <v>6000</v>
      </c>
      <c r="DG61" s="26">
        <f t="shared" si="53"/>
        <v>0</v>
      </c>
      <c r="DH61" s="27">
        <v>9000</v>
      </c>
      <c r="DI61" s="26">
        <f t="shared" si="54"/>
        <v>0</v>
      </c>
      <c r="DJ61" s="28">
        <f t="shared" si="55"/>
        <v>44159.999999999993</v>
      </c>
    </row>
    <row r="62" spans="1:114" x14ac:dyDescent="0.3">
      <c r="A62" s="9">
        <v>60</v>
      </c>
      <c r="B62" s="3" t="s">
        <v>57</v>
      </c>
      <c r="C62" s="7"/>
      <c r="D62" s="7">
        <v>10800</v>
      </c>
      <c r="E62" s="7"/>
      <c r="F62" s="7"/>
      <c r="G62" s="7"/>
      <c r="H62" s="7"/>
      <c r="I62" s="12"/>
      <c r="J62" s="25">
        <v>1.41</v>
      </c>
      <c r="K62" s="26">
        <f t="shared" si="0"/>
        <v>0</v>
      </c>
      <c r="L62" s="27">
        <v>0.83</v>
      </c>
      <c r="M62" s="26">
        <f t="shared" si="1"/>
        <v>8964</v>
      </c>
      <c r="N62" s="27">
        <v>0.75</v>
      </c>
      <c r="O62" s="26">
        <f t="shared" si="2"/>
        <v>0</v>
      </c>
      <c r="P62" s="27">
        <v>0.75</v>
      </c>
      <c r="Q62" s="26">
        <f t="shared" si="3"/>
        <v>0</v>
      </c>
      <c r="R62" s="27">
        <v>0.75</v>
      </c>
      <c r="S62" s="26">
        <f t="shared" si="4"/>
        <v>0</v>
      </c>
      <c r="T62" s="27">
        <v>4000</v>
      </c>
      <c r="U62" s="26">
        <f t="shared" si="5"/>
        <v>0</v>
      </c>
      <c r="V62" s="27">
        <v>7000</v>
      </c>
      <c r="W62" s="26">
        <f t="shared" si="6"/>
        <v>0</v>
      </c>
      <c r="X62" s="28">
        <f t="shared" si="7"/>
        <v>8964</v>
      </c>
      <c r="Y62" s="9">
        <v>1.8</v>
      </c>
      <c r="Z62" s="19">
        <f t="shared" si="8"/>
        <v>0</v>
      </c>
      <c r="AA62" s="7">
        <v>0.75</v>
      </c>
      <c r="AB62" s="19">
        <f t="shared" si="9"/>
        <v>8100</v>
      </c>
      <c r="AC62" s="7">
        <v>0.64</v>
      </c>
      <c r="AD62" s="19">
        <f t="shared" si="10"/>
        <v>0</v>
      </c>
      <c r="AE62" s="7">
        <v>1</v>
      </c>
      <c r="AF62" s="19">
        <f t="shared" si="11"/>
        <v>0</v>
      </c>
      <c r="AG62" s="7">
        <v>1</v>
      </c>
      <c r="AH62" s="19">
        <f t="shared" si="12"/>
        <v>0</v>
      </c>
      <c r="AI62" s="7">
        <v>5950</v>
      </c>
      <c r="AJ62" s="19">
        <f t="shared" si="13"/>
        <v>0</v>
      </c>
      <c r="AK62" s="7">
        <v>14000</v>
      </c>
      <c r="AL62" s="19">
        <f t="shared" si="14"/>
        <v>0</v>
      </c>
      <c r="AM62" s="23">
        <f t="shared" si="15"/>
        <v>8100</v>
      </c>
      <c r="AN62" s="25">
        <v>1.2</v>
      </c>
      <c r="AO62" s="26">
        <f t="shared" si="16"/>
        <v>0</v>
      </c>
      <c r="AP62" s="27">
        <v>0.4</v>
      </c>
      <c r="AQ62" s="26">
        <f t="shared" si="17"/>
        <v>4320</v>
      </c>
      <c r="AR62" s="27">
        <v>0.4</v>
      </c>
      <c r="AS62" s="26">
        <f t="shared" si="18"/>
        <v>0</v>
      </c>
      <c r="AT62" s="27">
        <v>0.65</v>
      </c>
      <c r="AU62" s="26">
        <f t="shared" si="19"/>
        <v>0</v>
      </c>
      <c r="AV62" s="27">
        <v>0.5</v>
      </c>
      <c r="AW62" s="26">
        <f t="shared" si="20"/>
        <v>0</v>
      </c>
      <c r="AX62" s="27">
        <v>6750</v>
      </c>
      <c r="AY62" s="26">
        <f t="shared" si="21"/>
        <v>0</v>
      </c>
      <c r="AZ62" s="27">
        <v>10150</v>
      </c>
      <c r="BA62" s="26">
        <f t="shared" si="22"/>
        <v>0</v>
      </c>
      <c r="BB62" s="28">
        <f t="shared" si="23"/>
        <v>4320</v>
      </c>
      <c r="BC62" s="25">
        <v>1.5</v>
      </c>
      <c r="BD62" s="26">
        <f t="shared" si="24"/>
        <v>0</v>
      </c>
      <c r="BE62" s="27">
        <v>0.5</v>
      </c>
      <c r="BF62" s="26">
        <f t="shared" si="25"/>
        <v>5400</v>
      </c>
      <c r="BG62" s="27">
        <v>0.5</v>
      </c>
      <c r="BH62" s="26">
        <f t="shared" si="26"/>
        <v>0</v>
      </c>
      <c r="BI62" s="27">
        <v>0.5</v>
      </c>
      <c r="BJ62" s="26">
        <f t="shared" si="27"/>
        <v>0</v>
      </c>
      <c r="BK62" s="27">
        <v>0.85</v>
      </c>
      <c r="BL62" s="26">
        <f t="shared" si="28"/>
        <v>0</v>
      </c>
      <c r="BM62" s="27">
        <v>4500</v>
      </c>
      <c r="BN62" s="26">
        <f t="shared" si="29"/>
        <v>0</v>
      </c>
      <c r="BO62" s="27">
        <v>7000</v>
      </c>
      <c r="BP62" s="26">
        <f t="shared" si="30"/>
        <v>0</v>
      </c>
      <c r="BQ62" s="28">
        <f t="shared" si="31"/>
        <v>5400</v>
      </c>
      <c r="BR62" s="9"/>
      <c r="BS62" s="19">
        <f t="shared" si="32"/>
        <v>0</v>
      </c>
      <c r="BT62" s="7">
        <v>0.33</v>
      </c>
      <c r="BU62" s="19">
        <f t="shared" si="33"/>
        <v>3564</v>
      </c>
      <c r="BV62" s="7">
        <v>0.6</v>
      </c>
      <c r="BW62" s="19">
        <f t="shared" si="34"/>
        <v>0</v>
      </c>
      <c r="BX62" s="7">
        <v>0.7</v>
      </c>
      <c r="BY62" s="19">
        <f t="shared" si="35"/>
        <v>0</v>
      </c>
      <c r="BZ62" s="7">
        <v>1</v>
      </c>
      <c r="CA62" s="19">
        <f t="shared" si="36"/>
        <v>0</v>
      </c>
      <c r="CB62" s="7">
        <v>5500</v>
      </c>
      <c r="CC62" s="19">
        <f t="shared" si="37"/>
        <v>0</v>
      </c>
      <c r="CD62" s="7">
        <v>8000</v>
      </c>
      <c r="CE62" s="19">
        <f t="shared" si="38"/>
        <v>0</v>
      </c>
      <c r="CF62" s="23">
        <f t="shared" si="39"/>
        <v>3564</v>
      </c>
      <c r="CG62" s="25">
        <v>2.1800000000000002</v>
      </c>
      <c r="CH62" s="26">
        <f t="shared" si="40"/>
        <v>0</v>
      </c>
      <c r="CI62" s="27">
        <v>0.62</v>
      </c>
      <c r="CJ62" s="26">
        <f t="shared" si="41"/>
        <v>6696</v>
      </c>
      <c r="CK62" s="27">
        <v>0.78</v>
      </c>
      <c r="CL62" s="26">
        <f t="shared" si="42"/>
        <v>0</v>
      </c>
      <c r="CM62" s="27">
        <v>0.78</v>
      </c>
      <c r="CN62" s="26">
        <f t="shared" si="43"/>
        <v>0</v>
      </c>
      <c r="CO62" s="27">
        <v>1.26</v>
      </c>
      <c r="CP62" s="26">
        <f t="shared" si="44"/>
        <v>0</v>
      </c>
      <c r="CQ62" s="27">
        <v>4500</v>
      </c>
      <c r="CR62" s="26">
        <f t="shared" si="45"/>
        <v>0</v>
      </c>
      <c r="CS62" s="27">
        <v>22500</v>
      </c>
      <c r="CT62" s="26">
        <f t="shared" si="46"/>
        <v>0</v>
      </c>
      <c r="CU62" s="28">
        <f t="shared" si="47"/>
        <v>6696</v>
      </c>
      <c r="CV62" s="25"/>
      <c r="CW62" s="26">
        <f t="shared" si="48"/>
        <v>0</v>
      </c>
      <c r="CX62" s="27"/>
      <c r="CY62" s="26">
        <f t="shared" si="49"/>
        <v>0</v>
      </c>
      <c r="CZ62" s="27">
        <v>0.8</v>
      </c>
      <c r="DA62" s="26">
        <f t="shared" si="50"/>
        <v>0</v>
      </c>
      <c r="DB62" s="27">
        <v>0.8</v>
      </c>
      <c r="DC62" s="26">
        <f t="shared" si="51"/>
        <v>0</v>
      </c>
      <c r="DD62" s="27">
        <v>1.1499999999999999</v>
      </c>
      <c r="DE62" s="26">
        <f t="shared" si="52"/>
        <v>0</v>
      </c>
      <c r="DF62" s="27">
        <v>6000</v>
      </c>
      <c r="DG62" s="26">
        <f t="shared" si="53"/>
        <v>0</v>
      </c>
      <c r="DH62" s="27">
        <v>9000</v>
      </c>
      <c r="DI62" s="26">
        <f t="shared" si="54"/>
        <v>0</v>
      </c>
      <c r="DJ62" s="28">
        <f t="shared" si="55"/>
        <v>0</v>
      </c>
    </row>
    <row r="63" spans="1:114" x14ac:dyDescent="0.3">
      <c r="A63" s="9">
        <v>61</v>
      </c>
      <c r="B63" s="3" t="s">
        <v>58</v>
      </c>
      <c r="C63" s="7"/>
      <c r="D63" s="7">
        <v>13260</v>
      </c>
      <c r="E63" s="7"/>
      <c r="F63" s="7"/>
      <c r="G63" s="7"/>
      <c r="H63" s="7"/>
      <c r="I63" s="12"/>
      <c r="J63" s="25">
        <v>1.41</v>
      </c>
      <c r="K63" s="26">
        <f t="shared" si="0"/>
        <v>0</v>
      </c>
      <c r="L63" s="27">
        <v>0.83</v>
      </c>
      <c r="M63" s="26">
        <f t="shared" si="1"/>
        <v>11005.8</v>
      </c>
      <c r="N63" s="27">
        <v>0.75</v>
      </c>
      <c r="O63" s="26">
        <f t="shared" si="2"/>
        <v>0</v>
      </c>
      <c r="P63" s="27">
        <v>0.75</v>
      </c>
      <c r="Q63" s="26">
        <f t="shared" si="3"/>
        <v>0</v>
      </c>
      <c r="R63" s="27">
        <v>0.75</v>
      </c>
      <c r="S63" s="26">
        <f t="shared" si="4"/>
        <v>0</v>
      </c>
      <c r="T63" s="27">
        <v>4000</v>
      </c>
      <c r="U63" s="26">
        <f t="shared" si="5"/>
        <v>0</v>
      </c>
      <c r="V63" s="27">
        <v>7000</v>
      </c>
      <c r="W63" s="26">
        <f t="shared" si="6"/>
        <v>0</v>
      </c>
      <c r="X63" s="28">
        <f t="shared" si="7"/>
        <v>11005.8</v>
      </c>
      <c r="Y63" s="9">
        <v>1.8</v>
      </c>
      <c r="Z63" s="19">
        <f t="shared" si="8"/>
        <v>0</v>
      </c>
      <c r="AA63" s="7">
        <v>0.75</v>
      </c>
      <c r="AB63" s="19">
        <f t="shared" si="9"/>
        <v>9945</v>
      </c>
      <c r="AC63" s="7">
        <v>0.64</v>
      </c>
      <c r="AD63" s="19">
        <f t="shared" si="10"/>
        <v>0</v>
      </c>
      <c r="AE63" s="7">
        <v>1</v>
      </c>
      <c r="AF63" s="19">
        <f t="shared" si="11"/>
        <v>0</v>
      </c>
      <c r="AG63" s="7">
        <v>1</v>
      </c>
      <c r="AH63" s="19">
        <f t="shared" si="12"/>
        <v>0</v>
      </c>
      <c r="AI63" s="7">
        <v>5950</v>
      </c>
      <c r="AJ63" s="19">
        <f t="shared" si="13"/>
        <v>0</v>
      </c>
      <c r="AK63" s="7">
        <v>14000</v>
      </c>
      <c r="AL63" s="19">
        <f t="shared" si="14"/>
        <v>0</v>
      </c>
      <c r="AM63" s="23">
        <f t="shared" si="15"/>
        <v>9945</v>
      </c>
      <c r="AN63" s="25">
        <v>1.2</v>
      </c>
      <c r="AO63" s="26">
        <f t="shared" si="16"/>
        <v>0</v>
      </c>
      <c r="AP63" s="27">
        <v>0.4</v>
      </c>
      <c r="AQ63" s="26">
        <f t="shared" si="17"/>
        <v>5304</v>
      </c>
      <c r="AR63" s="27">
        <v>0.4</v>
      </c>
      <c r="AS63" s="26">
        <f t="shared" si="18"/>
        <v>0</v>
      </c>
      <c r="AT63" s="27">
        <v>0.65</v>
      </c>
      <c r="AU63" s="26">
        <f t="shared" si="19"/>
        <v>0</v>
      </c>
      <c r="AV63" s="27">
        <v>0.5</v>
      </c>
      <c r="AW63" s="26">
        <f t="shared" si="20"/>
        <v>0</v>
      </c>
      <c r="AX63" s="27">
        <v>6750</v>
      </c>
      <c r="AY63" s="26">
        <f t="shared" si="21"/>
        <v>0</v>
      </c>
      <c r="AZ63" s="27">
        <v>10150</v>
      </c>
      <c r="BA63" s="26">
        <f t="shared" si="22"/>
        <v>0</v>
      </c>
      <c r="BB63" s="28">
        <f t="shared" si="23"/>
        <v>5304</v>
      </c>
      <c r="BC63" s="25">
        <v>1.5</v>
      </c>
      <c r="BD63" s="26">
        <f t="shared" si="24"/>
        <v>0</v>
      </c>
      <c r="BE63" s="27">
        <v>0.5</v>
      </c>
      <c r="BF63" s="26">
        <f t="shared" si="25"/>
        <v>6630</v>
      </c>
      <c r="BG63" s="27">
        <v>0.5</v>
      </c>
      <c r="BH63" s="26">
        <f t="shared" si="26"/>
        <v>0</v>
      </c>
      <c r="BI63" s="27">
        <v>0.5</v>
      </c>
      <c r="BJ63" s="26">
        <f t="shared" si="27"/>
        <v>0</v>
      </c>
      <c r="BK63" s="27">
        <v>0.85</v>
      </c>
      <c r="BL63" s="26">
        <f t="shared" si="28"/>
        <v>0</v>
      </c>
      <c r="BM63" s="27">
        <v>4500</v>
      </c>
      <c r="BN63" s="26">
        <f t="shared" si="29"/>
        <v>0</v>
      </c>
      <c r="BO63" s="27">
        <v>7000</v>
      </c>
      <c r="BP63" s="26">
        <f t="shared" si="30"/>
        <v>0</v>
      </c>
      <c r="BQ63" s="28">
        <f t="shared" si="31"/>
        <v>6630</v>
      </c>
      <c r="BR63" s="25"/>
      <c r="BS63" s="26">
        <f t="shared" si="32"/>
        <v>0</v>
      </c>
      <c r="BT63" s="27">
        <v>0.33</v>
      </c>
      <c r="BU63" s="26">
        <f t="shared" si="33"/>
        <v>4375.8</v>
      </c>
      <c r="BV63" s="27">
        <v>0.6</v>
      </c>
      <c r="BW63" s="26">
        <f t="shared" si="34"/>
        <v>0</v>
      </c>
      <c r="BX63" s="27">
        <v>0.7</v>
      </c>
      <c r="BY63" s="26">
        <f t="shared" si="35"/>
        <v>0</v>
      </c>
      <c r="BZ63" s="27">
        <v>1</v>
      </c>
      <c r="CA63" s="26">
        <f t="shared" si="36"/>
        <v>0</v>
      </c>
      <c r="CB63" s="27">
        <v>5500</v>
      </c>
      <c r="CC63" s="26">
        <f t="shared" si="37"/>
        <v>0</v>
      </c>
      <c r="CD63" s="27">
        <v>8000</v>
      </c>
      <c r="CE63" s="26">
        <f t="shared" si="38"/>
        <v>0</v>
      </c>
      <c r="CF63" s="28">
        <f t="shared" si="39"/>
        <v>4375.8</v>
      </c>
      <c r="CG63" s="25">
        <v>2.1800000000000002</v>
      </c>
      <c r="CH63" s="26">
        <f t="shared" si="40"/>
        <v>0</v>
      </c>
      <c r="CI63" s="27">
        <v>0.62</v>
      </c>
      <c r="CJ63" s="26">
        <f t="shared" si="41"/>
        <v>8221.2000000000007</v>
      </c>
      <c r="CK63" s="27">
        <v>0.78</v>
      </c>
      <c r="CL63" s="26">
        <f t="shared" si="42"/>
        <v>0</v>
      </c>
      <c r="CM63" s="27">
        <v>0.78</v>
      </c>
      <c r="CN63" s="26">
        <f t="shared" si="43"/>
        <v>0</v>
      </c>
      <c r="CO63" s="27">
        <v>1.26</v>
      </c>
      <c r="CP63" s="26">
        <f t="shared" si="44"/>
        <v>0</v>
      </c>
      <c r="CQ63" s="27">
        <v>4500</v>
      </c>
      <c r="CR63" s="26">
        <f t="shared" si="45"/>
        <v>0</v>
      </c>
      <c r="CS63" s="27">
        <v>22500</v>
      </c>
      <c r="CT63" s="26">
        <f t="shared" si="46"/>
        <v>0</v>
      </c>
      <c r="CU63" s="28">
        <f t="shared" si="47"/>
        <v>8221.2000000000007</v>
      </c>
      <c r="CV63" s="25"/>
      <c r="CW63" s="26">
        <f t="shared" si="48"/>
        <v>0</v>
      </c>
      <c r="CX63" s="27"/>
      <c r="CY63" s="26">
        <f t="shared" si="49"/>
        <v>0</v>
      </c>
      <c r="CZ63" s="27">
        <v>0.8</v>
      </c>
      <c r="DA63" s="26">
        <f t="shared" si="50"/>
        <v>0</v>
      </c>
      <c r="DB63" s="27">
        <v>0.8</v>
      </c>
      <c r="DC63" s="26">
        <f t="shared" si="51"/>
        <v>0</v>
      </c>
      <c r="DD63" s="27">
        <v>1.1499999999999999</v>
      </c>
      <c r="DE63" s="26">
        <f t="shared" si="52"/>
        <v>0</v>
      </c>
      <c r="DF63" s="27">
        <v>6000</v>
      </c>
      <c r="DG63" s="26">
        <f t="shared" si="53"/>
        <v>0</v>
      </c>
      <c r="DH63" s="27">
        <v>9000</v>
      </c>
      <c r="DI63" s="26">
        <f t="shared" si="54"/>
        <v>0</v>
      </c>
      <c r="DJ63" s="28">
        <f t="shared" si="55"/>
        <v>0</v>
      </c>
    </row>
    <row r="64" spans="1:114" x14ac:dyDescent="0.3">
      <c r="A64" s="9">
        <v>62</v>
      </c>
      <c r="B64" s="3" t="s">
        <v>59</v>
      </c>
      <c r="C64" s="7"/>
      <c r="D64" s="7"/>
      <c r="E64" s="7">
        <v>20</v>
      </c>
      <c r="F64" s="7"/>
      <c r="G64" s="7">
        <v>2040</v>
      </c>
      <c r="H64" s="7"/>
      <c r="I64" s="12"/>
      <c r="J64" s="9">
        <v>1.41</v>
      </c>
      <c r="K64" s="19">
        <f t="shared" si="0"/>
        <v>0</v>
      </c>
      <c r="L64" s="7">
        <v>0.83</v>
      </c>
      <c r="M64" s="19">
        <f t="shared" si="1"/>
        <v>0</v>
      </c>
      <c r="N64" s="7">
        <v>0.75</v>
      </c>
      <c r="O64" s="19">
        <f t="shared" si="2"/>
        <v>180</v>
      </c>
      <c r="P64" s="7">
        <v>0.75</v>
      </c>
      <c r="Q64" s="19">
        <f t="shared" si="3"/>
        <v>0</v>
      </c>
      <c r="R64" s="7">
        <v>0.75</v>
      </c>
      <c r="S64" s="19">
        <f t="shared" si="4"/>
        <v>18360</v>
      </c>
      <c r="T64" s="7">
        <v>4000</v>
      </c>
      <c r="U64" s="19">
        <f t="shared" si="5"/>
        <v>0</v>
      </c>
      <c r="V64" s="7">
        <v>7000</v>
      </c>
      <c r="W64" s="19">
        <f t="shared" si="6"/>
        <v>0</v>
      </c>
      <c r="X64" s="23">
        <f t="shared" si="7"/>
        <v>18540</v>
      </c>
      <c r="Y64" s="9">
        <v>1.8</v>
      </c>
      <c r="Z64" s="19">
        <f t="shared" si="8"/>
        <v>0</v>
      </c>
      <c r="AA64" s="7">
        <v>0.75</v>
      </c>
      <c r="AB64" s="19">
        <f t="shared" si="9"/>
        <v>0</v>
      </c>
      <c r="AC64" s="7">
        <v>0.64</v>
      </c>
      <c r="AD64" s="19">
        <f t="shared" si="10"/>
        <v>153.60000000000002</v>
      </c>
      <c r="AE64" s="7">
        <v>1</v>
      </c>
      <c r="AF64" s="19">
        <f t="shared" si="11"/>
        <v>0</v>
      </c>
      <c r="AG64" s="7">
        <v>1</v>
      </c>
      <c r="AH64" s="19">
        <f t="shared" si="12"/>
        <v>24480</v>
      </c>
      <c r="AI64" s="7">
        <v>5950</v>
      </c>
      <c r="AJ64" s="19">
        <f t="shared" si="13"/>
        <v>0</v>
      </c>
      <c r="AK64" s="7">
        <v>14000</v>
      </c>
      <c r="AL64" s="19">
        <f t="shared" si="14"/>
        <v>0</v>
      </c>
      <c r="AM64" s="23">
        <f t="shared" si="15"/>
        <v>24633.599999999999</v>
      </c>
      <c r="AN64" s="25">
        <v>1.2</v>
      </c>
      <c r="AO64" s="26">
        <f t="shared" si="16"/>
        <v>0</v>
      </c>
      <c r="AP64" s="27">
        <v>0.4</v>
      </c>
      <c r="AQ64" s="26">
        <f t="shared" si="17"/>
        <v>0</v>
      </c>
      <c r="AR64" s="27">
        <v>0.4</v>
      </c>
      <c r="AS64" s="26">
        <f t="shared" si="18"/>
        <v>96</v>
      </c>
      <c r="AT64" s="27">
        <v>0.65</v>
      </c>
      <c r="AU64" s="26">
        <f t="shared" si="19"/>
        <v>0</v>
      </c>
      <c r="AV64" s="27">
        <v>0.5</v>
      </c>
      <c r="AW64" s="26">
        <f t="shared" si="20"/>
        <v>12240</v>
      </c>
      <c r="AX64" s="27">
        <v>6750</v>
      </c>
      <c r="AY64" s="26">
        <f t="shared" si="21"/>
        <v>0</v>
      </c>
      <c r="AZ64" s="27">
        <v>10150</v>
      </c>
      <c r="BA64" s="26">
        <f t="shared" si="22"/>
        <v>0</v>
      </c>
      <c r="BB64" s="28">
        <f t="shared" si="23"/>
        <v>12336</v>
      </c>
      <c r="BC64" s="9">
        <v>1.5</v>
      </c>
      <c r="BD64" s="19">
        <f t="shared" si="24"/>
        <v>0</v>
      </c>
      <c r="BE64" s="7">
        <v>0.5</v>
      </c>
      <c r="BF64" s="19">
        <f t="shared" si="25"/>
        <v>0</v>
      </c>
      <c r="BG64" s="7">
        <v>0.5</v>
      </c>
      <c r="BH64" s="19">
        <f t="shared" si="26"/>
        <v>120</v>
      </c>
      <c r="BI64" s="7">
        <v>0.5</v>
      </c>
      <c r="BJ64" s="19">
        <f t="shared" si="27"/>
        <v>0</v>
      </c>
      <c r="BK64" s="7">
        <v>0.85</v>
      </c>
      <c r="BL64" s="19">
        <f t="shared" si="28"/>
        <v>20808</v>
      </c>
      <c r="BM64" s="7">
        <v>4500</v>
      </c>
      <c r="BN64" s="19">
        <f t="shared" si="29"/>
        <v>0</v>
      </c>
      <c r="BO64" s="7">
        <v>7000</v>
      </c>
      <c r="BP64" s="19">
        <f t="shared" si="30"/>
        <v>0</v>
      </c>
      <c r="BQ64" s="23">
        <f t="shared" si="31"/>
        <v>20928</v>
      </c>
      <c r="BR64" s="9"/>
      <c r="BS64" s="19">
        <f t="shared" si="32"/>
        <v>0</v>
      </c>
      <c r="BT64" s="7">
        <v>0.33</v>
      </c>
      <c r="BU64" s="19">
        <f t="shared" si="33"/>
        <v>0</v>
      </c>
      <c r="BV64" s="7">
        <v>0.6</v>
      </c>
      <c r="BW64" s="19">
        <f t="shared" si="34"/>
        <v>144</v>
      </c>
      <c r="BX64" s="7">
        <v>0.7</v>
      </c>
      <c r="BY64" s="19">
        <f t="shared" si="35"/>
        <v>0</v>
      </c>
      <c r="BZ64" s="7">
        <v>1</v>
      </c>
      <c r="CA64" s="19">
        <f t="shared" si="36"/>
        <v>24480</v>
      </c>
      <c r="CB64" s="7">
        <v>5500</v>
      </c>
      <c r="CC64" s="19">
        <f t="shared" si="37"/>
        <v>0</v>
      </c>
      <c r="CD64" s="7">
        <v>8000</v>
      </c>
      <c r="CE64" s="19">
        <f t="shared" si="38"/>
        <v>0</v>
      </c>
      <c r="CF64" s="23">
        <f t="shared" si="39"/>
        <v>24624</v>
      </c>
      <c r="CG64" s="25">
        <v>2.1800000000000002</v>
      </c>
      <c r="CH64" s="26">
        <f t="shared" si="40"/>
        <v>0</v>
      </c>
      <c r="CI64" s="27">
        <v>0.62</v>
      </c>
      <c r="CJ64" s="26">
        <f t="shared" si="41"/>
        <v>0</v>
      </c>
      <c r="CK64" s="27">
        <v>0.78</v>
      </c>
      <c r="CL64" s="26">
        <f t="shared" si="42"/>
        <v>187.20000000000002</v>
      </c>
      <c r="CM64" s="27">
        <v>0.78</v>
      </c>
      <c r="CN64" s="26">
        <f t="shared" si="43"/>
        <v>0</v>
      </c>
      <c r="CO64" s="27">
        <v>1.26</v>
      </c>
      <c r="CP64" s="26">
        <f t="shared" si="44"/>
        <v>30844.800000000003</v>
      </c>
      <c r="CQ64" s="27">
        <v>4500</v>
      </c>
      <c r="CR64" s="26">
        <f t="shared" si="45"/>
        <v>0</v>
      </c>
      <c r="CS64" s="27">
        <v>22500</v>
      </c>
      <c r="CT64" s="26">
        <f t="shared" si="46"/>
        <v>0</v>
      </c>
      <c r="CU64" s="28">
        <f t="shared" si="47"/>
        <v>31032.000000000004</v>
      </c>
      <c r="CV64" s="9"/>
      <c r="CW64" s="19">
        <f t="shared" si="48"/>
        <v>0</v>
      </c>
      <c r="CX64" s="7"/>
      <c r="CY64" s="19">
        <f t="shared" si="49"/>
        <v>0</v>
      </c>
      <c r="CZ64" s="7">
        <v>0.8</v>
      </c>
      <c r="DA64" s="19">
        <f t="shared" si="50"/>
        <v>192</v>
      </c>
      <c r="DB64" s="7">
        <v>0.8</v>
      </c>
      <c r="DC64" s="19">
        <f t="shared" si="51"/>
        <v>0</v>
      </c>
      <c r="DD64" s="7">
        <v>1.1499999999999999</v>
      </c>
      <c r="DE64" s="19">
        <f t="shared" si="52"/>
        <v>28152</v>
      </c>
      <c r="DF64" s="7">
        <v>6000</v>
      </c>
      <c r="DG64" s="19">
        <f t="shared" si="53"/>
        <v>0</v>
      </c>
      <c r="DH64" s="7">
        <v>9000</v>
      </c>
      <c r="DI64" s="19">
        <f t="shared" si="54"/>
        <v>0</v>
      </c>
      <c r="DJ64" s="23">
        <f t="shared" si="55"/>
        <v>28344</v>
      </c>
    </row>
    <row r="65" spans="1:114" x14ac:dyDescent="0.3">
      <c r="A65" s="9">
        <v>63</v>
      </c>
      <c r="B65" s="3" t="s">
        <v>60</v>
      </c>
      <c r="C65" s="7">
        <v>5040</v>
      </c>
      <c r="D65" s="7">
        <v>2400</v>
      </c>
      <c r="E65" s="7"/>
      <c r="F65" s="7"/>
      <c r="G65" s="7"/>
      <c r="H65" s="7"/>
      <c r="I65" s="12"/>
      <c r="J65" s="9">
        <v>1.41</v>
      </c>
      <c r="K65" s="19">
        <f t="shared" si="0"/>
        <v>7106.4</v>
      </c>
      <c r="L65" s="7">
        <v>0.83</v>
      </c>
      <c r="M65" s="19">
        <f t="shared" si="1"/>
        <v>1992</v>
      </c>
      <c r="N65" s="7">
        <v>0.75</v>
      </c>
      <c r="O65" s="19">
        <f t="shared" si="2"/>
        <v>0</v>
      </c>
      <c r="P65" s="7">
        <v>0.75</v>
      </c>
      <c r="Q65" s="19">
        <f t="shared" si="3"/>
        <v>0</v>
      </c>
      <c r="R65" s="7">
        <v>0.75</v>
      </c>
      <c r="S65" s="19">
        <f t="shared" si="4"/>
        <v>0</v>
      </c>
      <c r="T65" s="7">
        <v>4000</v>
      </c>
      <c r="U65" s="19">
        <f t="shared" si="5"/>
        <v>0</v>
      </c>
      <c r="V65" s="7">
        <v>7000</v>
      </c>
      <c r="W65" s="19">
        <f t="shared" si="6"/>
        <v>0</v>
      </c>
      <c r="X65" s="23">
        <f t="shared" si="7"/>
        <v>9098.4</v>
      </c>
      <c r="Y65" s="9">
        <v>1.8</v>
      </c>
      <c r="Z65" s="19">
        <f t="shared" si="8"/>
        <v>9072</v>
      </c>
      <c r="AA65" s="7">
        <v>0.75</v>
      </c>
      <c r="AB65" s="19">
        <f t="shared" si="9"/>
        <v>1800</v>
      </c>
      <c r="AC65" s="7">
        <v>0.64</v>
      </c>
      <c r="AD65" s="19">
        <f t="shared" si="10"/>
        <v>0</v>
      </c>
      <c r="AE65" s="7">
        <v>1</v>
      </c>
      <c r="AF65" s="19">
        <f t="shared" si="11"/>
        <v>0</v>
      </c>
      <c r="AG65" s="7">
        <v>1</v>
      </c>
      <c r="AH65" s="19">
        <f t="shared" si="12"/>
        <v>0</v>
      </c>
      <c r="AI65" s="7">
        <v>5950</v>
      </c>
      <c r="AJ65" s="19">
        <f t="shared" si="13"/>
        <v>0</v>
      </c>
      <c r="AK65" s="7">
        <v>14000</v>
      </c>
      <c r="AL65" s="19">
        <f t="shared" si="14"/>
        <v>0</v>
      </c>
      <c r="AM65" s="23">
        <f t="shared" si="15"/>
        <v>10872</v>
      </c>
      <c r="AN65" s="25">
        <v>1.2</v>
      </c>
      <c r="AO65" s="26">
        <f t="shared" si="16"/>
        <v>6048</v>
      </c>
      <c r="AP65" s="27">
        <v>0.4</v>
      </c>
      <c r="AQ65" s="26">
        <f t="shared" si="17"/>
        <v>960</v>
      </c>
      <c r="AR65" s="27">
        <v>0.4</v>
      </c>
      <c r="AS65" s="26">
        <f t="shared" si="18"/>
        <v>0</v>
      </c>
      <c r="AT65" s="27">
        <v>0.65</v>
      </c>
      <c r="AU65" s="26">
        <f t="shared" si="19"/>
        <v>0</v>
      </c>
      <c r="AV65" s="27">
        <v>0.5</v>
      </c>
      <c r="AW65" s="26">
        <f t="shared" si="20"/>
        <v>0</v>
      </c>
      <c r="AX65" s="27">
        <v>6750</v>
      </c>
      <c r="AY65" s="26">
        <f t="shared" si="21"/>
        <v>0</v>
      </c>
      <c r="AZ65" s="27">
        <v>10150</v>
      </c>
      <c r="BA65" s="26">
        <f t="shared" si="22"/>
        <v>0</v>
      </c>
      <c r="BB65" s="28">
        <f t="shared" si="23"/>
        <v>7008</v>
      </c>
      <c r="BC65" s="25">
        <v>1.5</v>
      </c>
      <c r="BD65" s="26">
        <f t="shared" si="24"/>
        <v>7560</v>
      </c>
      <c r="BE65" s="27">
        <v>0.5</v>
      </c>
      <c r="BF65" s="26">
        <f t="shared" si="25"/>
        <v>1200</v>
      </c>
      <c r="BG65" s="27">
        <v>0.5</v>
      </c>
      <c r="BH65" s="26">
        <f t="shared" si="26"/>
        <v>0</v>
      </c>
      <c r="BI65" s="27">
        <v>0.5</v>
      </c>
      <c r="BJ65" s="26">
        <f t="shared" si="27"/>
        <v>0</v>
      </c>
      <c r="BK65" s="27">
        <v>0.85</v>
      </c>
      <c r="BL65" s="26">
        <f t="shared" si="28"/>
        <v>0</v>
      </c>
      <c r="BM65" s="27">
        <v>4500</v>
      </c>
      <c r="BN65" s="26">
        <f t="shared" si="29"/>
        <v>0</v>
      </c>
      <c r="BO65" s="27">
        <v>7000</v>
      </c>
      <c r="BP65" s="26">
        <f t="shared" si="30"/>
        <v>0</v>
      </c>
      <c r="BQ65" s="28">
        <f t="shared" si="31"/>
        <v>8760</v>
      </c>
      <c r="BR65" s="25">
        <v>1.8</v>
      </c>
      <c r="BS65" s="26">
        <f t="shared" si="32"/>
        <v>9072</v>
      </c>
      <c r="BT65" s="27">
        <v>0.33</v>
      </c>
      <c r="BU65" s="26">
        <f t="shared" si="33"/>
        <v>792</v>
      </c>
      <c r="BV65" s="27">
        <v>0.6</v>
      </c>
      <c r="BW65" s="26">
        <f t="shared" si="34"/>
        <v>0</v>
      </c>
      <c r="BX65" s="27">
        <v>0.7</v>
      </c>
      <c r="BY65" s="26">
        <f t="shared" si="35"/>
        <v>0</v>
      </c>
      <c r="BZ65" s="27">
        <v>1</v>
      </c>
      <c r="CA65" s="26">
        <f t="shared" si="36"/>
        <v>0</v>
      </c>
      <c r="CB65" s="27">
        <v>5500</v>
      </c>
      <c r="CC65" s="26">
        <f t="shared" si="37"/>
        <v>0</v>
      </c>
      <c r="CD65" s="27">
        <v>8000</v>
      </c>
      <c r="CE65" s="26">
        <f t="shared" si="38"/>
        <v>0</v>
      </c>
      <c r="CF65" s="28">
        <f t="shared" si="39"/>
        <v>9864</v>
      </c>
      <c r="CG65" s="9">
        <v>2.1800000000000002</v>
      </c>
      <c r="CH65" s="19">
        <f t="shared" si="40"/>
        <v>10987.2</v>
      </c>
      <c r="CI65" s="7">
        <v>0.62</v>
      </c>
      <c r="CJ65" s="19">
        <f t="shared" si="41"/>
        <v>1488</v>
      </c>
      <c r="CK65" s="7">
        <v>0.78</v>
      </c>
      <c r="CL65" s="19">
        <f t="shared" si="42"/>
        <v>0</v>
      </c>
      <c r="CM65" s="7">
        <v>0.78</v>
      </c>
      <c r="CN65" s="19">
        <f t="shared" si="43"/>
        <v>0</v>
      </c>
      <c r="CO65" s="7">
        <v>1.26</v>
      </c>
      <c r="CP65" s="19">
        <f t="shared" si="44"/>
        <v>0</v>
      </c>
      <c r="CQ65" s="7">
        <v>4500</v>
      </c>
      <c r="CR65" s="19">
        <f t="shared" si="45"/>
        <v>0</v>
      </c>
      <c r="CS65" s="7">
        <v>22500</v>
      </c>
      <c r="CT65" s="19">
        <f t="shared" si="46"/>
        <v>0</v>
      </c>
      <c r="CU65" s="23">
        <f t="shared" si="47"/>
        <v>12475.2</v>
      </c>
      <c r="CV65" s="25"/>
      <c r="CW65" s="26">
        <f t="shared" si="48"/>
        <v>0</v>
      </c>
      <c r="CX65" s="27"/>
      <c r="CY65" s="26">
        <f t="shared" si="49"/>
        <v>0</v>
      </c>
      <c r="CZ65" s="27">
        <v>0.8</v>
      </c>
      <c r="DA65" s="26">
        <f t="shared" si="50"/>
        <v>0</v>
      </c>
      <c r="DB65" s="27">
        <v>0.8</v>
      </c>
      <c r="DC65" s="26">
        <f t="shared" si="51"/>
        <v>0</v>
      </c>
      <c r="DD65" s="27">
        <v>1.1499999999999999</v>
      </c>
      <c r="DE65" s="26">
        <f t="shared" si="52"/>
        <v>0</v>
      </c>
      <c r="DF65" s="27">
        <v>6000</v>
      </c>
      <c r="DG65" s="26">
        <f t="shared" si="53"/>
        <v>0</v>
      </c>
      <c r="DH65" s="27">
        <v>9000</v>
      </c>
      <c r="DI65" s="26">
        <f t="shared" si="54"/>
        <v>0</v>
      </c>
      <c r="DJ65" s="28">
        <f t="shared" si="55"/>
        <v>0</v>
      </c>
    </row>
    <row r="66" spans="1:114" x14ac:dyDescent="0.3">
      <c r="A66" s="9">
        <v>64</v>
      </c>
      <c r="B66" s="3" t="s">
        <v>61</v>
      </c>
      <c r="C66" s="7">
        <v>10320</v>
      </c>
      <c r="D66" s="7">
        <v>5640</v>
      </c>
      <c r="E66" s="7"/>
      <c r="F66" s="7"/>
      <c r="G66" s="7">
        <v>2320</v>
      </c>
      <c r="H66" s="7"/>
      <c r="I66" s="12"/>
      <c r="J66" s="9">
        <v>1.41</v>
      </c>
      <c r="K66" s="19">
        <f t="shared" si="0"/>
        <v>14551.199999999999</v>
      </c>
      <c r="L66" s="7">
        <v>0.83</v>
      </c>
      <c r="M66" s="19">
        <f t="shared" si="1"/>
        <v>4681.2</v>
      </c>
      <c r="N66" s="7">
        <v>0.75</v>
      </c>
      <c r="O66" s="19">
        <f t="shared" si="2"/>
        <v>0</v>
      </c>
      <c r="P66" s="7">
        <v>0.75</v>
      </c>
      <c r="Q66" s="19">
        <f t="shared" si="3"/>
        <v>0</v>
      </c>
      <c r="R66" s="7">
        <v>0.75</v>
      </c>
      <c r="S66" s="19">
        <f t="shared" si="4"/>
        <v>20880</v>
      </c>
      <c r="T66" s="7">
        <v>4000</v>
      </c>
      <c r="U66" s="19">
        <f t="shared" si="5"/>
        <v>0</v>
      </c>
      <c r="V66" s="7">
        <v>7000</v>
      </c>
      <c r="W66" s="19">
        <f t="shared" si="6"/>
        <v>0</v>
      </c>
      <c r="X66" s="23">
        <f t="shared" si="7"/>
        <v>40112.399999999994</v>
      </c>
      <c r="Y66" s="9">
        <v>1.8</v>
      </c>
      <c r="Z66" s="19">
        <f t="shared" si="8"/>
        <v>18576</v>
      </c>
      <c r="AA66" s="7">
        <v>0.75</v>
      </c>
      <c r="AB66" s="19">
        <f t="shared" si="9"/>
        <v>4230</v>
      </c>
      <c r="AC66" s="7">
        <v>0.64</v>
      </c>
      <c r="AD66" s="19">
        <f t="shared" si="10"/>
        <v>0</v>
      </c>
      <c r="AE66" s="7">
        <v>1</v>
      </c>
      <c r="AF66" s="19">
        <f t="shared" si="11"/>
        <v>0</v>
      </c>
      <c r="AG66" s="7">
        <v>1</v>
      </c>
      <c r="AH66" s="19">
        <f t="shared" si="12"/>
        <v>27840</v>
      </c>
      <c r="AI66" s="7">
        <v>5950</v>
      </c>
      <c r="AJ66" s="19">
        <f t="shared" si="13"/>
        <v>0</v>
      </c>
      <c r="AK66" s="7">
        <v>14000</v>
      </c>
      <c r="AL66" s="19">
        <f t="shared" si="14"/>
        <v>0</v>
      </c>
      <c r="AM66" s="23">
        <f t="shared" si="15"/>
        <v>50646</v>
      </c>
      <c r="AN66" s="9">
        <v>1.2</v>
      </c>
      <c r="AO66" s="19">
        <f t="shared" si="16"/>
        <v>12384</v>
      </c>
      <c r="AP66" s="7">
        <v>0.4</v>
      </c>
      <c r="AQ66" s="19">
        <f t="shared" si="17"/>
        <v>2256</v>
      </c>
      <c r="AR66" s="7">
        <v>0.4</v>
      </c>
      <c r="AS66" s="19">
        <f t="shared" si="18"/>
        <v>0</v>
      </c>
      <c r="AT66" s="7">
        <v>0.65</v>
      </c>
      <c r="AU66" s="19">
        <f t="shared" si="19"/>
        <v>0</v>
      </c>
      <c r="AV66" s="7">
        <v>0.5</v>
      </c>
      <c r="AW66" s="19">
        <f t="shared" si="20"/>
        <v>13920</v>
      </c>
      <c r="AX66" s="7">
        <v>6750</v>
      </c>
      <c r="AY66" s="19">
        <f t="shared" si="21"/>
        <v>0</v>
      </c>
      <c r="AZ66" s="7">
        <v>10150</v>
      </c>
      <c r="BA66" s="19">
        <f t="shared" si="22"/>
        <v>0</v>
      </c>
      <c r="BB66" s="23">
        <f t="shared" si="23"/>
        <v>28560</v>
      </c>
      <c r="BC66" s="9">
        <v>1.5</v>
      </c>
      <c r="BD66" s="19">
        <f t="shared" si="24"/>
        <v>15480</v>
      </c>
      <c r="BE66" s="7">
        <v>0.5</v>
      </c>
      <c r="BF66" s="19">
        <f t="shared" si="25"/>
        <v>2820</v>
      </c>
      <c r="BG66" s="7">
        <v>0.5</v>
      </c>
      <c r="BH66" s="19">
        <f t="shared" si="26"/>
        <v>0</v>
      </c>
      <c r="BI66" s="7">
        <v>0.5</v>
      </c>
      <c r="BJ66" s="19">
        <f t="shared" si="27"/>
        <v>0</v>
      </c>
      <c r="BK66" s="7">
        <v>0.85</v>
      </c>
      <c r="BL66" s="19">
        <f t="shared" si="28"/>
        <v>23664</v>
      </c>
      <c r="BM66" s="7">
        <v>4500</v>
      </c>
      <c r="BN66" s="19">
        <f t="shared" si="29"/>
        <v>0</v>
      </c>
      <c r="BO66" s="7">
        <v>7000</v>
      </c>
      <c r="BP66" s="19">
        <f t="shared" si="30"/>
        <v>0</v>
      </c>
      <c r="BQ66" s="23">
        <f t="shared" si="31"/>
        <v>41964</v>
      </c>
      <c r="BR66" s="9">
        <v>1.3</v>
      </c>
      <c r="BS66" s="19">
        <f t="shared" si="32"/>
        <v>13416</v>
      </c>
      <c r="BT66" s="7">
        <v>0.33</v>
      </c>
      <c r="BU66" s="19">
        <f t="shared" si="33"/>
        <v>1861.2</v>
      </c>
      <c r="BV66" s="7">
        <v>0.6</v>
      </c>
      <c r="BW66" s="19">
        <f t="shared" si="34"/>
        <v>0</v>
      </c>
      <c r="BX66" s="7">
        <v>0.7</v>
      </c>
      <c r="BY66" s="19">
        <f t="shared" si="35"/>
        <v>0</v>
      </c>
      <c r="BZ66" s="7">
        <v>1</v>
      </c>
      <c r="CA66" s="19">
        <f t="shared" si="36"/>
        <v>27840</v>
      </c>
      <c r="CB66" s="7">
        <v>5500</v>
      </c>
      <c r="CC66" s="19">
        <f t="shared" si="37"/>
        <v>0</v>
      </c>
      <c r="CD66" s="7">
        <v>8000</v>
      </c>
      <c r="CE66" s="19">
        <f t="shared" si="38"/>
        <v>0</v>
      </c>
      <c r="CF66" s="23">
        <f t="shared" si="39"/>
        <v>43117.2</v>
      </c>
      <c r="CG66" s="25">
        <v>2.1800000000000002</v>
      </c>
      <c r="CH66" s="26">
        <f t="shared" si="40"/>
        <v>22497.600000000002</v>
      </c>
      <c r="CI66" s="27">
        <v>0.62</v>
      </c>
      <c r="CJ66" s="26">
        <f t="shared" si="41"/>
        <v>3496.8</v>
      </c>
      <c r="CK66" s="27">
        <v>0.78</v>
      </c>
      <c r="CL66" s="26">
        <f t="shared" si="42"/>
        <v>0</v>
      </c>
      <c r="CM66" s="27">
        <v>0.78</v>
      </c>
      <c r="CN66" s="26">
        <f t="shared" si="43"/>
        <v>0</v>
      </c>
      <c r="CO66" s="27">
        <v>1.26</v>
      </c>
      <c r="CP66" s="26">
        <f t="shared" si="44"/>
        <v>35078.399999999994</v>
      </c>
      <c r="CQ66" s="27">
        <v>4500</v>
      </c>
      <c r="CR66" s="26">
        <f t="shared" si="45"/>
        <v>0</v>
      </c>
      <c r="CS66" s="27">
        <v>22500</v>
      </c>
      <c r="CT66" s="26">
        <f t="shared" si="46"/>
        <v>0</v>
      </c>
      <c r="CU66" s="28">
        <f t="shared" si="47"/>
        <v>61072.800000000003</v>
      </c>
      <c r="CV66" s="9">
        <v>1.5</v>
      </c>
      <c r="CW66" s="19">
        <f t="shared" si="48"/>
        <v>15480</v>
      </c>
      <c r="CX66" s="7">
        <v>0.75</v>
      </c>
      <c r="CY66" s="19">
        <f t="shared" si="49"/>
        <v>4230</v>
      </c>
      <c r="CZ66" s="7">
        <v>0.8</v>
      </c>
      <c r="DA66" s="19">
        <f t="shared" si="50"/>
        <v>0</v>
      </c>
      <c r="DB66" s="7">
        <v>0.8</v>
      </c>
      <c r="DC66" s="19">
        <f t="shared" si="51"/>
        <v>0</v>
      </c>
      <c r="DD66" s="7">
        <v>1.1499999999999999</v>
      </c>
      <c r="DE66" s="19">
        <f t="shared" si="52"/>
        <v>32016</v>
      </c>
      <c r="DF66" s="7">
        <v>6000</v>
      </c>
      <c r="DG66" s="19">
        <f t="shared" si="53"/>
        <v>0</v>
      </c>
      <c r="DH66" s="7">
        <v>9000</v>
      </c>
      <c r="DI66" s="19">
        <f t="shared" si="54"/>
        <v>0</v>
      </c>
      <c r="DJ66" s="23">
        <f t="shared" si="55"/>
        <v>51726</v>
      </c>
    </row>
    <row r="67" spans="1:114" x14ac:dyDescent="0.3">
      <c r="A67" s="9">
        <v>65</v>
      </c>
      <c r="B67" s="3" t="s">
        <v>62</v>
      </c>
      <c r="C67" s="7">
        <v>11280</v>
      </c>
      <c r="D67" s="7">
        <v>9540</v>
      </c>
      <c r="E67" s="7"/>
      <c r="F67" s="7"/>
      <c r="G67" s="7"/>
      <c r="H67" s="7"/>
      <c r="I67" s="12"/>
      <c r="J67" s="9">
        <v>1.41</v>
      </c>
      <c r="K67" s="19">
        <f t="shared" si="0"/>
        <v>15904.8</v>
      </c>
      <c r="L67" s="7">
        <v>0.83</v>
      </c>
      <c r="M67" s="19">
        <f t="shared" si="1"/>
        <v>7918.2</v>
      </c>
      <c r="N67" s="7">
        <v>0.75</v>
      </c>
      <c r="O67" s="19">
        <f t="shared" si="2"/>
        <v>0</v>
      </c>
      <c r="P67" s="7">
        <v>0.75</v>
      </c>
      <c r="Q67" s="19">
        <f t="shared" si="3"/>
        <v>0</v>
      </c>
      <c r="R67" s="7">
        <v>0.75</v>
      </c>
      <c r="S67" s="19">
        <f t="shared" si="4"/>
        <v>0</v>
      </c>
      <c r="T67" s="7">
        <v>4000</v>
      </c>
      <c r="U67" s="19">
        <f t="shared" si="5"/>
        <v>0</v>
      </c>
      <c r="V67" s="7">
        <v>7000</v>
      </c>
      <c r="W67" s="19">
        <f t="shared" si="6"/>
        <v>0</v>
      </c>
      <c r="X67" s="23">
        <f t="shared" si="7"/>
        <v>23823</v>
      </c>
      <c r="Y67" s="9">
        <v>1.8</v>
      </c>
      <c r="Z67" s="19">
        <f t="shared" si="8"/>
        <v>20304</v>
      </c>
      <c r="AA67" s="7">
        <v>0.75</v>
      </c>
      <c r="AB67" s="19">
        <f t="shared" si="9"/>
        <v>7155</v>
      </c>
      <c r="AC67" s="7">
        <v>0.64</v>
      </c>
      <c r="AD67" s="19">
        <f t="shared" si="10"/>
        <v>0</v>
      </c>
      <c r="AE67" s="7">
        <v>1</v>
      </c>
      <c r="AF67" s="19">
        <f t="shared" si="11"/>
        <v>0</v>
      </c>
      <c r="AG67" s="7">
        <v>1</v>
      </c>
      <c r="AH67" s="19">
        <f t="shared" si="12"/>
        <v>0</v>
      </c>
      <c r="AI67" s="7">
        <v>5950</v>
      </c>
      <c r="AJ67" s="19">
        <f t="shared" si="13"/>
        <v>0</v>
      </c>
      <c r="AK67" s="7">
        <v>14000</v>
      </c>
      <c r="AL67" s="19">
        <f t="shared" si="14"/>
        <v>0</v>
      </c>
      <c r="AM67" s="23">
        <f t="shared" si="15"/>
        <v>27459</v>
      </c>
      <c r="AN67" s="25">
        <v>1.2</v>
      </c>
      <c r="AO67" s="26">
        <f t="shared" si="16"/>
        <v>13536</v>
      </c>
      <c r="AP67" s="27">
        <v>0.4</v>
      </c>
      <c r="AQ67" s="26">
        <f t="shared" si="17"/>
        <v>3816</v>
      </c>
      <c r="AR67" s="27">
        <v>0.4</v>
      </c>
      <c r="AS67" s="26">
        <f t="shared" si="18"/>
        <v>0</v>
      </c>
      <c r="AT67" s="27">
        <v>0.65</v>
      </c>
      <c r="AU67" s="26">
        <f t="shared" si="19"/>
        <v>0</v>
      </c>
      <c r="AV67" s="27">
        <v>0.5</v>
      </c>
      <c r="AW67" s="26">
        <f t="shared" si="20"/>
        <v>0</v>
      </c>
      <c r="AX67" s="27">
        <v>6750</v>
      </c>
      <c r="AY67" s="26">
        <f t="shared" si="21"/>
        <v>0</v>
      </c>
      <c r="AZ67" s="27">
        <v>10150</v>
      </c>
      <c r="BA67" s="26">
        <f t="shared" si="22"/>
        <v>0</v>
      </c>
      <c r="BB67" s="28">
        <f t="shared" si="23"/>
        <v>17352</v>
      </c>
      <c r="BC67" s="25">
        <v>1.5</v>
      </c>
      <c r="BD67" s="26">
        <f t="shared" si="24"/>
        <v>16920</v>
      </c>
      <c r="BE67" s="27">
        <v>0.5</v>
      </c>
      <c r="BF67" s="26">
        <f t="shared" si="25"/>
        <v>4770</v>
      </c>
      <c r="BG67" s="27">
        <v>0.5</v>
      </c>
      <c r="BH67" s="26">
        <f t="shared" si="26"/>
        <v>0</v>
      </c>
      <c r="BI67" s="27">
        <v>0.5</v>
      </c>
      <c r="BJ67" s="26">
        <f t="shared" si="27"/>
        <v>0</v>
      </c>
      <c r="BK67" s="27">
        <v>0.85</v>
      </c>
      <c r="BL67" s="26">
        <f t="shared" si="28"/>
        <v>0</v>
      </c>
      <c r="BM67" s="27">
        <v>4500</v>
      </c>
      <c r="BN67" s="26">
        <f t="shared" si="29"/>
        <v>0</v>
      </c>
      <c r="BO67" s="27">
        <v>7000</v>
      </c>
      <c r="BP67" s="26">
        <f t="shared" si="30"/>
        <v>0</v>
      </c>
      <c r="BQ67" s="28">
        <f t="shared" si="31"/>
        <v>21690</v>
      </c>
      <c r="BR67" s="25">
        <v>1.7</v>
      </c>
      <c r="BS67" s="26">
        <f t="shared" si="32"/>
        <v>19176</v>
      </c>
      <c r="BT67" s="27">
        <v>0.33</v>
      </c>
      <c r="BU67" s="26">
        <f t="shared" si="33"/>
        <v>3148.2000000000003</v>
      </c>
      <c r="BV67" s="27">
        <v>0.6</v>
      </c>
      <c r="BW67" s="26">
        <f t="shared" si="34"/>
        <v>0</v>
      </c>
      <c r="BX67" s="27">
        <v>0.7</v>
      </c>
      <c r="BY67" s="26">
        <f t="shared" si="35"/>
        <v>0</v>
      </c>
      <c r="BZ67" s="27">
        <v>1</v>
      </c>
      <c r="CA67" s="26">
        <f t="shared" si="36"/>
        <v>0</v>
      </c>
      <c r="CB67" s="27">
        <v>5500</v>
      </c>
      <c r="CC67" s="26">
        <f t="shared" si="37"/>
        <v>0</v>
      </c>
      <c r="CD67" s="27">
        <v>8000</v>
      </c>
      <c r="CE67" s="26">
        <f t="shared" si="38"/>
        <v>0</v>
      </c>
      <c r="CF67" s="28">
        <f t="shared" si="39"/>
        <v>22324.2</v>
      </c>
      <c r="CG67" s="25">
        <v>2.1800000000000002</v>
      </c>
      <c r="CH67" s="26">
        <f t="shared" si="40"/>
        <v>24590.400000000001</v>
      </c>
      <c r="CI67" s="27">
        <v>0.62</v>
      </c>
      <c r="CJ67" s="26">
        <f t="shared" si="41"/>
        <v>5914.8</v>
      </c>
      <c r="CK67" s="27">
        <v>0.78</v>
      </c>
      <c r="CL67" s="26">
        <f t="shared" si="42"/>
        <v>0</v>
      </c>
      <c r="CM67" s="27">
        <v>0.78</v>
      </c>
      <c r="CN67" s="26">
        <f t="shared" si="43"/>
        <v>0</v>
      </c>
      <c r="CO67" s="27">
        <v>1.26</v>
      </c>
      <c r="CP67" s="26">
        <f t="shared" si="44"/>
        <v>0</v>
      </c>
      <c r="CQ67" s="27">
        <v>4500</v>
      </c>
      <c r="CR67" s="26">
        <f t="shared" si="45"/>
        <v>0</v>
      </c>
      <c r="CS67" s="27">
        <v>22500</v>
      </c>
      <c r="CT67" s="26">
        <f t="shared" si="46"/>
        <v>0</v>
      </c>
      <c r="CU67" s="28">
        <f t="shared" si="47"/>
        <v>30505.200000000001</v>
      </c>
      <c r="CV67" s="25"/>
      <c r="CW67" s="26">
        <f t="shared" si="48"/>
        <v>0</v>
      </c>
      <c r="CX67" s="27"/>
      <c r="CY67" s="26">
        <f t="shared" si="49"/>
        <v>0</v>
      </c>
      <c r="CZ67" s="27">
        <v>0.8</v>
      </c>
      <c r="DA67" s="26">
        <f t="shared" si="50"/>
        <v>0</v>
      </c>
      <c r="DB67" s="27">
        <v>0.8</v>
      </c>
      <c r="DC67" s="26">
        <f t="shared" si="51"/>
        <v>0</v>
      </c>
      <c r="DD67" s="27">
        <v>1.1499999999999999</v>
      </c>
      <c r="DE67" s="26">
        <f t="shared" si="52"/>
        <v>0</v>
      </c>
      <c r="DF67" s="27">
        <v>6000</v>
      </c>
      <c r="DG67" s="26">
        <f t="shared" si="53"/>
        <v>0</v>
      </c>
      <c r="DH67" s="27">
        <v>9000</v>
      </c>
      <c r="DI67" s="26">
        <f t="shared" si="54"/>
        <v>0</v>
      </c>
      <c r="DJ67" s="28">
        <f t="shared" si="55"/>
        <v>0</v>
      </c>
    </row>
    <row r="68" spans="1:114" x14ac:dyDescent="0.3">
      <c r="A68" s="9">
        <v>66</v>
      </c>
      <c r="B68" s="3" t="s">
        <v>63</v>
      </c>
      <c r="C68" s="7">
        <v>7380</v>
      </c>
      <c r="D68" s="7">
        <v>4440</v>
      </c>
      <c r="E68" s="7">
        <v>110</v>
      </c>
      <c r="F68" s="7"/>
      <c r="G68" s="7">
        <v>1520</v>
      </c>
      <c r="H68" s="7"/>
      <c r="I68" s="12"/>
      <c r="J68" s="9">
        <v>1.41</v>
      </c>
      <c r="K68" s="19">
        <f t="shared" ref="K68:K75" si="56">C68*J68</f>
        <v>10405.799999999999</v>
      </c>
      <c r="L68" s="7">
        <v>0.83</v>
      </c>
      <c r="M68" s="19">
        <f t="shared" ref="M68:M75" si="57">D68*L68</f>
        <v>3685.2</v>
      </c>
      <c r="N68" s="7">
        <v>0.75</v>
      </c>
      <c r="O68" s="19">
        <f t="shared" ref="O68:O75" si="58">E68*N68*12</f>
        <v>990</v>
      </c>
      <c r="P68" s="7">
        <v>0.75</v>
      </c>
      <c r="Q68" s="19">
        <f t="shared" ref="Q68:Q75" si="59">F68*P68*12</f>
        <v>0</v>
      </c>
      <c r="R68" s="7">
        <v>0.75</v>
      </c>
      <c r="S68" s="19">
        <f t="shared" ref="S68:S75" si="60">G68*R68*12</f>
        <v>13680</v>
      </c>
      <c r="T68" s="7">
        <v>4000</v>
      </c>
      <c r="U68" s="19">
        <f t="shared" ref="U68:U75" si="61">H68*T68*12</f>
        <v>0</v>
      </c>
      <c r="V68" s="7">
        <v>7000</v>
      </c>
      <c r="W68" s="19">
        <f t="shared" ref="W68:W75" si="62">I68*V68*12</f>
        <v>0</v>
      </c>
      <c r="X68" s="23">
        <f t="shared" ref="X68:X75" si="63">SUM(K68,M68,O68,Q68,S68,U68,W68)</f>
        <v>28761</v>
      </c>
      <c r="Y68" s="9">
        <v>1.8</v>
      </c>
      <c r="Z68" s="19">
        <f t="shared" ref="Z68:Z75" si="64">C68*Y68</f>
        <v>13284</v>
      </c>
      <c r="AA68" s="7">
        <v>0.75</v>
      </c>
      <c r="AB68" s="19">
        <f t="shared" ref="AB68:AB75" si="65">AA68*D68</f>
        <v>3330</v>
      </c>
      <c r="AC68" s="7">
        <v>0.64</v>
      </c>
      <c r="AD68" s="19">
        <f t="shared" ref="AD68:AD75" si="66">AC68*E68*12</f>
        <v>844.80000000000007</v>
      </c>
      <c r="AE68" s="7">
        <v>1</v>
      </c>
      <c r="AF68" s="19">
        <f t="shared" ref="AF68:AF75" si="67">F68*AE68*12</f>
        <v>0</v>
      </c>
      <c r="AG68" s="7">
        <v>1</v>
      </c>
      <c r="AH68" s="19">
        <f t="shared" ref="AH68:AH75" si="68">G68*AG68*12</f>
        <v>18240</v>
      </c>
      <c r="AI68" s="7">
        <v>5950</v>
      </c>
      <c r="AJ68" s="19">
        <f t="shared" ref="AJ68:AJ75" si="69">AI68*H68*12</f>
        <v>0</v>
      </c>
      <c r="AK68" s="7">
        <v>14000</v>
      </c>
      <c r="AL68" s="19">
        <f t="shared" ref="AL68:AL75" si="70">AK68*I68*12</f>
        <v>0</v>
      </c>
      <c r="AM68" s="23">
        <f t="shared" ref="AM68:AM75" si="71">SUM(AL68,AJ68,AH68,AF68,AD68,AB68,Z68)</f>
        <v>35698.800000000003</v>
      </c>
      <c r="AN68" s="25">
        <v>1.2</v>
      </c>
      <c r="AO68" s="26">
        <f t="shared" ref="AO68:AO75" si="72">C68*AN68</f>
        <v>8856</v>
      </c>
      <c r="AP68" s="27">
        <v>0.4</v>
      </c>
      <c r="AQ68" s="26">
        <f t="shared" ref="AQ68:AQ75" si="73">AP68*D68</f>
        <v>1776</v>
      </c>
      <c r="AR68" s="27">
        <v>0.4</v>
      </c>
      <c r="AS68" s="26">
        <f t="shared" ref="AS68:AS75" si="74">AR68*E68*12</f>
        <v>528</v>
      </c>
      <c r="AT68" s="27">
        <v>0.65</v>
      </c>
      <c r="AU68" s="26">
        <f t="shared" ref="AU68:AU75" si="75">AT68*F68*12</f>
        <v>0</v>
      </c>
      <c r="AV68" s="27">
        <v>0.5</v>
      </c>
      <c r="AW68" s="26">
        <f t="shared" ref="AW68:AW75" si="76">AV68*G68*12</f>
        <v>9120</v>
      </c>
      <c r="AX68" s="27">
        <v>6750</v>
      </c>
      <c r="AY68" s="26">
        <f t="shared" ref="AY68:AY75" si="77">AX68*H68*12</f>
        <v>0</v>
      </c>
      <c r="AZ68" s="27">
        <v>10150</v>
      </c>
      <c r="BA68" s="26">
        <f t="shared" ref="BA68:BA75" si="78">AZ68*I68*12</f>
        <v>0</v>
      </c>
      <c r="BB68" s="28">
        <f t="shared" ref="BB68:BB75" si="79">SUM(BA68,AY68,AW68,AU68,AS68,AQ68,AO68)</f>
        <v>20280</v>
      </c>
      <c r="BC68" s="25">
        <v>1.5</v>
      </c>
      <c r="BD68" s="26">
        <f t="shared" ref="BD68:BD75" si="80">BC68*C68</f>
        <v>11070</v>
      </c>
      <c r="BE68" s="27">
        <v>0.5</v>
      </c>
      <c r="BF68" s="26">
        <f t="shared" ref="BF68:BF75" si="81">BE68*D68</f>
        <v>2220</v>
      </c>
      <c r="BG68" s="27">
        <v>0.5</v>
      </c>
      <c r="BH68" s="26">
        <f t="shared" ref="BH68:BH75" si="82">BG68*E68*12</f>
        <v>660</v>
      </c>
      <c r="BI68" s="27">
        <v>0.5</v>
      </c>
      <c r="BJ68" s="26">
        <f t="shared" ref="BJ68:BJ75" si="83">BI68*F68*12</f>
        <v>0</v>
      </c>
      <c r="BK68" s="27">
        <v>0.85</v>
      </c>
      <c r="BL68" s="26">
        <f t="shared" ref="BL68:BL75" si="84">BK68*12*G68</f>
        <v>15503.999999999998</v>
      </c>
      <c r="BM68" s="27">
        <v>4500</v>
      </c>
      <c r="BN68" s="26">
        <f t="shared" ref="BN68:BN75" si="85">BM68*12*H68</f>
        <v>0</v>
      </c>
      <c r="BO68" s="27">
        <v>7000</v>
      </c>
      <c r="BP68" s="26">
        <f t="shared" ref="BP68:BP75" si="86">BO68*12*I68</f>
        <v>0</v>
      </c>
      <c r="BQ68" s="28">
        <f t="shared" ref="BQ68:BQ75" si="87">SUM(BP68,BN68,BL68,BJ68,BH68,BF68,BD68)</f>
        <v>29454</v>
      </c>
      <c r="BR68" s="25">
        <v>1.7</v>
      </c>
      <c r="BS68" s="26">
        <f t="shared" ref="BS68:BS75" si="88">BR68*C68</f>
        <v>12546</v>
      </c>
      <c r="BT68" s="27">
        <v>0.33</v>
      </c>
      <c r="BU68" s="26">
        <f t="shared" ref="BU68:BU75" si="89">D68*BT68</f>
        <v>1465.2</v>
      </c>
      <c r="BV68" s="27">
        <v>0.6</v>
      </c>
      <c r="BW68" s="26">
        <f t="shared" ref="BW68:BW75" si="90">BV68*12*E68</f>
        <v>791.99999999999989</v>
      </c>
      <c r="BX68" s="27">
        <v>0.7</v>
      </c>
      <c r="BY68" s="26">
        <f t="shared" ref="BY68:BY75" si="91">BX68*12*F68</f>
        <v>0</v>
      </c>
      <c r="BZ68" s="27">
        <v>1</v>
      </c>
      <c r="CA68" s="26">
        <f t="shared" ref="CA68:CA75" si="92">BZ68*12*G68</f>
        <v>18240</v>
      </c>
      <c r="CB68" s="27">
        <v>5500</v>
      </c>
      <c r="CC68" s="26">
        <f t="shared" ref="CC68:CC75" si="93">CB68*12*H68</f>
        <v>0</v>
      </c>
      <c r="CD68" s="27">
        <v>8000</v>
      </c>
      <c r="CE68" s="26">
        <f t="shared" ref="CE68:CE75" si="94">CD68*12*I68</f>
        <v>0</v>
      </c>
      <c r="CF68" s="28">
        <f t="shared" ref="CF68:CF75" si="95">SUM(CE68,CC68,CA68,BY68,BW68,BU68,BS68)</f>
        <v>33043.199999999997</v>
      </c>
      <c r="CG68" s="25">
        <v>2.1800000000000002</v>
      </c>
      <c r="CH68" s="26">
        <f t="shared" ref="CH68:CH75" si="96">C68*CG68</f>
        <v>16088.400000000001</v>
      </c>
      <c r="CI68" s="27">
        <v>0.62</v>
      </c>
      <c r="CJ68" s="26">
        <f t="shared" ref="CJ68:CJ75" si="97">CI68*D68</f>
        <v>2752.8</v>
      </c>
      <c r="CK68" s="27">
        <v>0.78</v>
      </c>
      <c r="CL68" s="26">
        <f t="shared" ref="CL68:CL75" si="98">CK68*E68*12</f>
        <v>1029.5999999999999</v>
      </c>
      <c r="CM68" s="27">
        <v>0.78</v>
      </c>
      <c r="CN68" s="26">
        <f t="shared" ref="CN68:CN75" si="99">CM68*F68*12</f>
        <v>0</v>
      </c>
      <c r="CO68" s="27">
        <v>1.26</v>
      </c>
      <c r="CP68" s="26">
        <f t="shared" ref="CP68:CP75" si="100">CO68*G68*12</f>
        <v>22982.400000000001</v>
      </c>
      <c r="CQ68" s="27">
        <v>4500</v>
      </c>
      <c r="CR68" s="26">
        <f t="shared" ref="CR68:CR75" si="101">CQ68*H68*12</f>
        <v>0</v>
      </c>
      <c r="CS68" s="27">
        <v>22500</v>
      </c>
      <c r="CT68" s="26">
        <f t="shared" ref="CT68:CT75" si="102">CS68*I68*12</f>
        <v>0</v>
      </c>
      <c r="CU68" s="28">
        <f t="shared" ref="CU68:CU75" si="103">SUM(CT68,CR68,CP68,CN68,CL68,CJ68,CH68)</f>
        <v>42853.2</v>
      </c>
      <c r="CV68" s="25"/>
      <c r="CW68" s="26">
        <f t="shared" ref="CW68:CW75" si="104">CV68*C68</f>
        <v>0</v>
      </c>
      <c r="CX68" s="27"/>
      <c r="CY68" s="26">
        <f t="shared" ref="CY68:CY75" si="105">CX68*D68</f>
        <v>0</v>
      </c>
      <c r="CZ68" s="27">
        <v>0.8</v>
      </c>
      <c r="DA68" s="26">
        <f t="shared" ref="DA68:DA75" si="106">CZ68*E68*12</f>
        <v>1056</v>
      </c>
      <c r="DB68" s="27">
        <v>0.8</v>
      </c>
      <c r="DC68" s="26">
        <f t="shared" ref="DC68:DC75" si="107">DB68*F68*12</f>
        <v>0</v>
      </c>
      <c r="DD68" s="27">
        <v>1.1499999999999999</v>
      </c>
      <c r="DE68" s="26">
        <f t="shared" ref="DE68:DE75" si="108">DD68*G68*12</f>
        <v>20975.999999999996</v>
      </c>
      <c r="DF68" s="27">
        <v>6000</v>
      </c>
      <c r="DG68" s="26">
        <f t="shared" ref="DG68:DG75" si="109">DF68*H68*12</f>
        <v>0</v>
      </c>
      <c r="DH68" s="27">
        <v>9000</v>
      </c>
      <c r="DI68" s="26">
        <f t="shared" ref="DI68:DI75" si="110">DH68*I68*12</f>
        <v>0</v>
      </c>
      <c r="DJ68" s="28">
        <f t="shared" ref="DJ68:DJ75" si="111">SUM(DI68,DG68,DE68,DC68,DA68,CY68,CW68)</f>
        <v>22031.999999999996</v>
      </c>
    </row>
    <row r="69" spans="1:114" x14ac:dyDescent="0.3">
      <c r="A69" s="9">
        <v>67</v>
      </c>
      <c r="B69" s="3" t="s">
        <v>64</v>
      </c>
      <c r="C69" s="7"/>
      <c r="D69" s="7">
        <v>3600</v>
      </c>
      <c r="E69" s="7"/>
      <c r="F69" s="7"/>
      <c r="G69" s="7"/>
      <c r="H69" s="7"/>
      <c r="I69" s="12"/>
      <c r="J69" s="25">
        <v>1.41</v>
      </c>
      <c r="K69" s="26">
        <f t="shared" si="56"/>
        <v>0</v>
      </c>
      <c r="L69" s="27">
        <v>0.83</v>
      </c>
      <c r="M69" s="26">
        <f t="shared" si="57"/>
        <v>2988</v>
      </c>
      <c r="N69" s="27">
        <v>0.75</v>
      </c>
      <c r="O69" s="26">
        <f t="shared" si="58"/>
        <v>0</v>
      </c>
      <c r="P69" s="27">
        <v>0.75</v>
      </c>
      <c r="Q69" s="26">
        <f t="shared" si="59"/>
        <v>0</v>
      </c>
      <c r="R69" s="27">
        <v>0.75</v>
      </c>
      <c r="S69" s="26">
        <f t="shared" si="60"/>
        <v>0</v>
      </c>
      <c r="T69" s="27">
        <v>4000</v>
      </c>
      <c r="U69" s="26">
        <f t="shared" si="61"/>
        <v>0</v>
      </c>
      <c r="V69" s="27">
        <v>7000</v>
      </c>
      <c r="W69" s="26">
        <f t="shared" si="62"/>
        <v>0</v>
      </c>
      <c r="X69" s="28">
        <f t="shared" si="63"/>
        <v>2988</v>
      </c>
      <c r="Y69" s="9">
        <v>1.8</v>
      </c>
      <c r="Z69" s="19">
        <f t="shared" si="64"/>
        <v>0</v>
      </c>
      <c r="AA69" s="7">
        <v>0.75</v>
      </c>
      <c r="AB69" s="19">
        <f t="shared" si="65"/>
        <v>2700</v>
      </c>
      <c r="AC69" s="7">
        <v>0.64</v>
      </c>
      <c r="AD69" s="19">
        <f t="shared" si="66"/>
        <v>0</v>
      </c>
      <c r="AE69" s="7">
        <v>1</v>
      </c>
      <c r="AF69" s="19">
        <f t="shared" si="67"/>
        <v>0</v>
      </c>
      <c r="AG69" s="7">
        <v>1</v>
      </c>
      <c r="AH69" s="19">
        <f t="shared" si="68"/>
        <v>0</v>
      </c>
      <c r="AI69" s="7">
        <v>5950</v>
      </c>
      <c r="AJ69" s="19">
        <f t="shared" si="69"/>
        <v>0</v>
      </c>
      <c r="AK69" s="7">
        <v>14000</v>
      </c>
      <c r="AL69" s="19">
        <f t="shared" si="70"/>
        <v>0</v>
      </c>
      <c r="AM69" s="23">
        <f t="shared" si="71"/>
        <v>2700</v>
      </c>
      <c r="AN69" s="25">
        <v>1.2</v>
      </c>
      <c r="AO69" s="26">
        <f t="shared" si="72"/>
        <v>0</v>
      </c>
      <c r="AP69" s="27">
        <v>0.4</v>
      </c>
      <c r="AQ69" s="26">
        <f t="shared" si="73"/>
        <v>1440</v>
      </c>
      <c r="AR69" s="27">
        <v>0.4</v>
      </c>
      <c r="AS69" s="26">
        <f t="shared" si="74"/>
        <v>0</v>
      </c>
      <c r="AT69" s="27">
        <v>0.65</v>
      </c>
      <c r="AU69" s="26">
        <f t="shared" si="75"/>
        <v>0</v>
      </c>
      <c r="AV69" s="27">
        <v>0.5</v>
      </c>
      <c r="AW69" s="26">
        <f t="shared" si="76"/>
        <v>0</v>
      </c>
      <c r="AX69" s="27">
        <v>6750</v>
      </c>
      <c r="AY69" s="26">
        <f t="shared" si="77"/>
        <v>0</v>
      </c>
      <c r="AZ69" s="27">
        <v>10150</v>
      </c>
      <c r="BA69" s="26">
        <f t="shared" si="78"/>
        <v>0</v>
      </c>
      <c r="BB69" s="28">
        <f t="shared" si="79"/>
        <v>1440</v>
      </c>
      <c r="BC69" s="25">
        <v>1.5</v>
      </c>
      <c r="BD69" s="26">
        <f t="shared" si="80"/>
        <v>0</v>
      </c>
      <c r="BE69" s="27">
        <v>0.5</v>
      </c>
      <c r="BF69" s="26">
        <f t="shared" si="81"/>
        <v>1800</v>
      </c>
      <c r="BG69" s="27">
        <v>0.5</v>
      </c>
      <c r="BH69" s="26">
        <f t="shared" si="82"/>
        <v>0</v>
      </c>
      <c r="BI69" s="27">
        <v>0.5</v>
      </c>
      <c r="BJ69" s="26">
        <f t="shared" si="83"/>
        <v>0</v>
      </c>
      <c r="BK69" s="27">
        <v>0.85</v>
      </c>
      <c r="BL69" s="26">
        <f t="shared" si="84"/>
        <v>0</v>
      </c>
      <c r="BM69" s="27">
        <v>4500</v>
      </c>
      <c r="BN69" s="26">
        <f t="shared" si="85"/>
        <v>0</v>
      </c>
      <c r="BO69" s="27">
        <v>7000</v>
      </c>
      <c r="BP69" s="26">
        <f t="shared" si="86"/>
        <v>0</v>
      </c>
      <c r="BQ69" s="28">
        <f t="shared" si="87"/>
        <v>1800</v>
      </c>
      <c r="BR69" s="25"/>
      <c r="BS69" s="26">
        <f t="shared" si="88"/>
        <v>0</v>
      </c>
      <c r="BT69" s="27">
        <v>0.33</v>
      </c>
      <c r="BU69" s="26">
        <f t="shared" si="89"/>
        <v>1188</v>
      </c>
      <c r="BV69" s="27">
        <v>0.6</v>
      </c>
      <c r="BW69" s="26">
        <f t="shared" si="90"/>
        <v>0</v>
      </c>
      <c r="BX69" s="27">
        <v>0.7</v>
      </c>
      <c r="BY69" s="26">
        <f t="shared" si="91"/>
        <v>0</v>
      </c>
      <c r="BZ69" s="27">
        <v>1</v>
      </c>
      <c r="CA69" s="26">
        <f t="shared" si="92"/>
        <v>0</v>
      </c>
      <c r="CB69" s="27">
        <v>5500</v>
      </c>
      <c r="CC69" s="26">
        <f t="shared" si="93"/>
        <v>0</v>
      </c>
      <c r="CD69" s="27">
        <v>8000</v>
      </c>
      <c r="CE69" s="26">
        <f t="shared" si="94"/>
        <v>0</v>
      </c>
      <c r="CF69" s="28">
        <f t="shared" si="95"/>
        <v>1188</v>
      </c>
      <c r="CG69" s="25">
        <v>2.1800000000000002</v>
      </c>
      <c r="CH69" s="26">
        <f t="shared" si="96"/>
        <v>0</v>
      </c>
      <c r="CI69" s="27">
        <v>0.62</v>
      </c>
      <c r="CJ69" s="26">
        <f t="shared" si="97"/>
        <v>2232</v>
      </c>
      <c r="CK69" s="27">
        <v>0.78</v>
      </c>
      <c r="CL69" s="26">
        <f t="shared" si="98"/>
        <v>0</v>
      </c>
      <c r="CM69" s="27">
        <v>0.78</v>
      </c>
      <c r="CN69" s="26">
        <f t="shared" si="99"/>
        <v>0</v>
      </c>
      <c r="CO69" s="27">
        <v>1.26</v>
      </c>
      <c r="CP69" s="26">
        <f t="shared" si="100"/>
        <v>0</v>
      </c>
      <c r="CQ69" s="27">
        <v>4500</v>
      </c>
      <c r="CR69" s="26">
        <f t="shared" si="101"/>
        <v>0</v>
      </c>
      <c r="CS69" s="27">
        <v>22500</v>
      </c>
      <c r="CT69" s="26">
        <f t="shared" si="102"/>
        <v>0</v>
      </c>
      <c r="CU69" s="28">
        <f t="shared" si="103"/>
        <v>2232</v>
      </c>
      <c r="CV69" s="25"/>
      <c r="CW69" s="26">
        <f t="shared" si="104"/>
        <v>0</v>
      </c>
      <c r="CX69" s="27"/>
      <c r="CY69" s="26">
        <f t="shared" si="105"/>
        <v>0</v>
      </c>
      <c r="CZ69" s="27">
        <v>0.8</v>
      </c>
      <c r="DA69" s="26">
        <f t="shared" si="106"/>
        <v>0</v>
      </c>
      <c r="DB69" s="27">
        <v>0.8</v>
      </c>
      <c r="DC69" s="26">
        <f t="shared" si="107"/>
        <v>0</v>
      </c>
      <c r="DD69" s="27">
        <v>1.1499999999999999</v>
      </c>
      <c r="DE69" s="26">
        <f t="shared" si="108"/>
        <v>0</v>
      </c>
      <c r="DF69" s="27">
        <v>6000</v>
      </c>
      <c r="DG69" s="26">
        <f t="shared" si="109"/>
        <v>0</v>
      </c>
      <c r="DH69" s="27">
        <v>9000</v>
      </c>
      <c r="DI69" s="26">
        <f t="shared" si="110"/>
        <v>0</v>
      </c>
      <c r="DJ69" s="28">
        <f t="shared" si="111"/>
        <v>0</v>
      </c>
    </row>
    <row r="70" spans="1:114" x14ac:dyDescent="0.3">
      <c r="A70" s="9">
        <v>68</v>
      </c>
      <c r="B70" s="3" t="s">
        <v>65</v>
      </c>
      <c r="C70" s="7">
        <v>4440</v>
      </c>
      <c r="D70" s="7">
        <v>2520</v>
      </c>
      <c r="E70" s="7"/>
      <c r="F70" s="7"/>
      <c r="G70" s="7">
        <v>920</v>
      </c>
      <c r="H70" s="7"/>
      <c r="I70" s="12"/>
      <c r="J70" s="9">
        <v>1.41</v>
      </c>
      <c r="K70" s="19">
        <f t="shared" si="56"/>
        <v>6260.4</v>
      </c>
      <c r="L70" s="7">
        <v>0.83</v>
      </c>
      <c r="M70" s="19">
        <f t="shared" si="57"/>
        <v>2091.6</v>
      </c>
      <c r="N70" s="7">
        <v>0.75</v>
      </c>
      <c r="O70" s="19">
        <f t="shared" si="58"/>
        <v>0</v>
      </c>
      <c r="P70" s="7">
        <v>0.75</v>
      </c>
      <c r="Q70" s="19">
        <f t="shared" si="59"/>
        <v>0</v>
      </c>
      <c r="R70" s="7">
        <v>0.75</v>
      </c>
      <c r="S70" s="19">
        <f t="shared" si="60"/>
        <v>8280</v>
      </c>
      <c r="T70" s="7">
        <v>4000</v>
      </c>
      <c r="U70" s="19">
        <f t="shared" si="61"/>
        <v>0</v>
      </c>
      <c r="V70" s="7">
        <v>7000</v>
      </c>
      <c r="W70" s="19">
        <f t="shared" si="62"/>
        <v>0</v>
      </c>
      <c r="X70" s="23">
        <f t="shared" si="63"/>
        <v>16632</v>
      </c>
      <c r="Y70" s="9">
        <v>1.8</v>
      </c>
      <c r="Z70" s="19">
        <f t="shared" si="64"/>
        <v>7992</v>
      </c>
      <c r="AA70" s="7">
        <v>0.75</v>
      </c>
      <c r="AB70" s="19">
        <f t="shared" si="65"/>
        <v>1890</v>
      </c>
      <c r="AC70" s="7">
        <v>0.64</v>
      </c>
      <c r="AD70" s="19">
        <f t="shared" si="66"/>
        <v>0</v>
      </c>
      <c r="AE70" s="7">
        <v>1</v>
      </c>
      <c r="AF70" s="19">
        <f t="shared" si="67"/>
        <v>0</v>
      </c>
      <c r="AG70" s="7">
        <v>1</v>
      </c>
      <c r="AH70" s="19">
        <f t="shared" si="68"/>
        <v>11040</v>
      </c>
      <c r="AI70" s="7">
        <v>5950</v>
      </c>
      <c r="AJ70" s="19">
        <f t="shared" si="69"/>
        <v>0</v>
      </c>
      <c r="AK70" s="7">
        <v>14000</v>
      </c>
      <c r="AL70" s="19">
        <f t="shared" si="70"/>
        <v>0</v>
      </c>
      <c r="AM70" s="23">
        <f t="shared" si="71"/>
        <v>20922</v>
      </c>
      <c r="AN70" s="25">
        <v>1.2</v>
      </c>
      <c r="AO70" s="26">
        <f t="shared" si="72"/>
        <v>5328</v>
      </c>
      <c r="AP70" s="27">
        <v>0.4</v>
      </c>
      <c r="AQ70" s="26">
        <f t="shared" si="73"/>
        <v>1008</v>
      </c>
      <c r="AR70" s="27">
        <v>0.4</v>
      </c>
      <c r="AS70" s="26">
        <f t="shared" si="74"/>
        <v>0</v>
      </c>
      <c r="AT70" s="27">
        <v>0.65</v>
      </c>
      <c r="AU70" s="26">
        <f t="shared" si="75"/>
        <v>0</v>
      </c>
      <c r="AV70" s="27">
        <v>0.5</v>
      </c>
      <c r="AW70" s="26">
        <f t="shared" si="76"/>
        <v>5520</v>
      </c>
      <c r="AX70" s="27">
        <v>6750</v>
      </c>
      <c r="AY70" s="26">
        <f t="shared" si="77"/>
        <v>0</v>
      </c>
      <c r="AZ70" s="27">
        <v>10150</v>
      </c>
      <c r="BA70" s="26">
        <f t="shared" si="78"/>
        <v>0</v>
      </c>
      <c r="BB70" s="28">
        <f t="shared" si="79"/>
        <v>11856</v>
      </c>
      <c r="BC70" s="25">
        <v>1.5</v>
      </c>
      <c r="BD70" s="26">
        <f t="shared" si="80"/>
        <v>6660</v>
      </c>
      <c r="BE70" s="27">
        <v>0.5</v>
      </c>
      <c r="BF70" s="26">
        <f t="shared" si="81"/>
        <v>1260</v>
      </c>
      <c r="BG70" s="27">
        <v>0.5</v>
      </c>
      <c r="BH70" s="26">
        <f t="shared" si="82"/>
        <v>0</v>
      </c>
      <c r="BI70" s="27">
        <v>0.5</v>
      </c>
      <c r="BJ70" s="26">
        <f t="shared" si="83"/>
        <v>0</v>
      </c>
      <c r="BK70" s="27">
        <v>0.85</v>
      </c>
      <c r="BL70" s="26">
        <f t="shared" si="84"/>
        <v>9384</v>
      </c>
      <c r="BM70" s="27">
        <v>4500</v>
      </c>
      <c r="BN70" s="26">
        <f t="shared" si="85"/>
        <v>0</v>
      </c>
      <c r="BO70" s="27">
        <v>7000</v>
      </c>
      <c r="BP70" s="26">
        <f t="shared" si="86"/>
        <v>0</v>
      </c>
      <c r="BQ70" s="28">
        <f t="shared" si="87"/>
        <v>17304</v>
      </c>
      <c r="BR70" s="25">
        <v>1.8</v>
      </c>
      <c r="BS70" s="26">
        <f t="shared" si="88"/>
        <v>7992</v>
      </c>
      <c r="BT70" s="27">
        <v>0.33</v>
      </c>
      <c r="BU70" s="26">
        <f t="shared" si="89"/>
        <v>831.6</v>
      </c>
      <c r="BV70" s="27">
        <v>0.6</v>
      </c>
      <c r="BW70" s="26">
        <f t="shared" si="90"/>
        <v>0</v>
      </c>
      <c r="BX70" s="27">
        <v>0.7</v>
      </c>
      <c r="BY70" s="26">
        <f t="shared" si="91"/>
        <v>0</v>
      </c>
      <c r="BZ70" s="27">
        <v>1</v>
      </c>
      <c r="CA70" s="26">
        <f t="shared" si="92"/>
        <v>11040</v>
      </c>
      <c r="CB70" s="27">
        <v>5500</v>
      </c>
      <c r="CC70" s="26">
        <f t="shared" si="93"/>
        <v>0</v>
      </c>
      <c r="CD70" s="27">
        <v>8000</v>
      </c>
      <c r="CE70" s="26">
        <f t="shared" si="94"/>
        <v>0</v>
      </c>
      <c r="CF70" s="28">
        <f t="shared" si="95"/>
        <v>19863.599999999999</v>
      </c>
      <c r="CG70" s="9">
        <v>2.1800000000000002</v>
      </c>
      <c r="CH70" s="19">
        <f t="shared" si="96"/>
        <v>9679.2000000000007</v>
      </c>
      <c r="CI70" s="7">
        <v>0.62</v>
      </c>
      <c r="CJ70" s="19">
        <f t="shared" si="97"/>
        <v>1562.4</v>
      </c>
      <c r="CK70" s="7">
        <v>0.78</v>
      </c>
      <c r="CL70" s="19">
        <f t="shared" si="98"/>
        <v>0</v>
      </c>
      <c r="CM70" s="7">
        <v>0.78</v>
      </c>
      <c r="CN70" s="19">
        <f t="shared" si="99"/>
        <v>0</v>
      </c>
      <c r="CO70" s="7">
        <v>1.26</v>
      </c>
      <c r="CP70" s="19">
        <f t="shared" si="100"/>
        <v>13910.400000000001</v>
      </c>
      <c r="CQ70" s="7">
        <v>4500</v>
      </c>
      <c r="CR70" s="19">
        <f t="shared" si="101"/>
        <v>0</v>
      </c>
      <c r="CS70" s="7">
        <v>22500</v>
      </c>
      <c r="CT70" s="19">
        <f t="shared" si="102"/>
        <v>0</v>
      </c>
      <c r="CU70" s="23">
        <f t="shared" si="103"/>
        <v>25152</v>
      </c>
      <c r="CV70" s="25"/>
      <c r="CW70" s="26">
        <f t="shared" si="104"/>
        <v>0</v>
      </c>
      <c r="CX70" s="27"/>
      <c r="CY70" s="26">
        <f t="shared" si="105"/>
        <v>0</v>
      </c>
      <c r="CZ70" s="27">
        <v>0.8</v>
      </c>
      <c r="DA70" s="26">
        <f t="shared" si="106"/>
        <v>0</v>
      </c>
      <c r="DB70" s="27">
        <v>0.8</v>
      </c>
      <c r="DC70" s="26">
        <f t="shared" si="107"/>
        <v>0</v>
      </c>
      <c r="DD70" s="27">
        <v>1.1499999999999999</v>
      </c>
      <c r="DE70" s="26">
        <f t="shared" si="108"/>
        <v>12696</v>
      </c>
      <c r="DF70" s="27">
        <v>6000</v>
      </c>
      <c r="DG70" s="26">
        <f t="shared" si="109"/>
        <v>0</v>
      </c>
      <c r="DH70" s="27">
        <v>9000</v>
      </c>
      <c r="DI70" s="26">
        <f t="shared" si="110"/>
        <v>0</v>
      </c>
      <c r="DJ70" s="28">
        <f t="shared" si="111"/>
        <v>12696</v>
      </c>
    </row>
    <row r="71" spans="1:114" x14ac:dyDescent="0.3">
      <c r="A71" s="9">
        <v>69</v>
      </c>
      <c r="B71" s="3" t="s">
        <v>66</v>
      </c>
      <c r="C71" s="7">
        <v>4080</v>
      </c>
      <c r="D71" s="7"/>
      <c r="E71" s="7">
        <v>240</v>
      </c>
      <c r="F71" s="7"/>
      <c r="G71" s="7">
        <v>640</v>
      </c>
      <c r="H71" s="7"/>
      <c r="I71" s="12"/>
      <c r="J71" s="25">
        <v>1.41</v>
      </c>
      <c r="K71" s="26">
        <f t="shared" si="56"/>
        <v>5752.7999999999993</v>
      </c>
      <c r="L71" s="27">
        <v>0.83</v>
      </c>
      <c r="M71" s="26">
        <f t="shared" si="57"/>
        <v>0</v>
      </c>
      <c r="N71" s="27">
        <v>0.75</v>
      </c>
      <c r="O71" s="26">
        <f t="shared" si="58"/>
        <v>2160</v>
      </c>
      <c r="P71" s="27">
        <v>0.75</v>
      </c>
      <c r="Q71" s="26">
        <f t="shared" si="59"/>
        <v>0</v>
      </c>
      <c r="R71" s="27">
        <v>0.75</v>
      </c>
      <c r="S71" s="26">
        <f t="shared" si="60"/>
        <v>5760</v>
      </c>
      <c r="T71" s="27">
        <v>4000</v>
      </c>
      <c r="U71" s="26">
        <f t="shared" si="61"/>
        <v>0</v>
      </c>
      <c r="V71" s="27">
        <v>7000</v>
      </c>
      <c r="W71" s="26">
        <f t="shared" si="62"/>
        <v>0</v>
      </c>
      <c r="X71" s="28">
        <f t="shared" si="63"/>
        <v>13672.8</v>
      </c>
      <c r="Y71" s="25">
        <v>1.8</v>
      </c>
      <c r="Z71" s="26">
        <f t="shared" si="64"/>
        <v>7344</v>
      </c>
      <c r="AA71" s="27">
        <v>0.75</v>
      </c>
      <c r="AB71" s="26">
        <f t="shared" si="65"/>
        <v>0</v>
      </c>
      <c r="AC71" s="27">
        <v>0.64</v>
      </c>
      <c r="AD71" s="26">
        <f t="shared" si="66"/>
        <v>1843.1999999999998</v>
      </c>
      <c r="AE71" s="27">
        <v>1</v>
      </c>
      <c r="AF71" s="26">
        <f t="shared" si="67"/>
        <v>0</v>
      </c>
      <c r="AG71" s="27">
        <v>1</v>
      </c>
      <c r="AH71" s="26">
        <f t="shared" si="68"/>
        <v>7680</v>
      </c>
      <c r="AI71" s="27">
        <v>5950</v>
      </c>
      <c r="AJ71" s="26">
        <f t="shared" si="69"/>
        <v>0</v>
      </c>
      <c r="AK71" s="27">
        <v>14000</v>
      </c>
      <c r="AL71" s="26">
        <f t="shared" si="70"/>
        <v>0</v>
      </c>
      <c r="AM71" s="28">
        <f t="shared" si="71"/>
        <v>16867.2</v>
      </c>
      <c r="AN71" s="25">
        <v>1.2</v>
      </c>
      <c r="AO71" s="26">
        <f t="shared" si="72"/>
        <v>4896</v>
      </c>
      <c r="AP71" s="27">
        <v>0.4</v>
      </c>
      <c r="AQ71" s="26">
        <f t="shared" si="73"/>
        <v>0</v>
      </c>
      <c r="AR71" s="27">
        <v>0.4</v>
      </c>
      <c r="AS71" s="26">
        <f t="shared" si="74"/>
        <v>1152</v>
      </c>
      <c r="AT71" s="27">
        <v>0.65</v>
      </c>
      <c r="AU71" s="26">
        <f t="shared" si="75"/>
        <v>0</v>
      </c>
      <c r="AV71" s="27">
        <v>0.5</v>
      </c>
      <c r="AW71" s="26">
        <f t="shared" si="76"/>
        <v>3840</v>
      </c>
      <c r="AX71" s="27">
        <v>6750</v>
      </c>
      <c r="AY71" s="26">
        <f t="shared" si="77"/>
        <v>0</v>
      </c>
      <c r="AZ71" s="27">
        <v>10150</v>
      </c>
      <c r="BA71" s="26">
        <f t="shared" si="78"/>
        <v>0</v>
      </c>
      <c r="BB71" s="28">
        <f t="shared" si="79"/>
        <v>9888</v>
      </c>
      <c r="BC71" s="25">
        <v>1.5</v>
      </c>
      <c r="BD71" s="26">
        <f t="shared" si="80"/>
        <v>6120</v>
      </c>
      <c r="BE71" s="27">
        <v>0.5</v>
      </c>
      <c r="BF71" s="26">
        <f t="shared" si="81"/>
        <v>0</v>
      </c>
      <c r="BG71" s="27">
        <v>0.5</v>
      </c>
      <c r="BH71" s="26">
        <f t="shared" si="82"/>
        <v>1440</v>
      </c>
      <c r="BI71" s="27">
        <v>0.5</v>
      </c>
      <c r="BJ71" s="26">
        <f t="shared" si="83"/>
        <v>0</v>
      </c>
      <c r="BK71" s="27">
        <v>0.85</v>
      </c>
      <c r="BL71" s="26">
        <f t="shared" si="84"/>
        <v>6528</v>
      </c>
      <c r="BM71" s="27">
        <v>4500</v>
      </c>
      <c r="BN71" s="26">
        <f t="shared" si="85"/>
        <v>0</v>
      </c>
      <c r="BO71" s="27">
        <v>7000</v>
      </c>
      <c r="BP71" s="26">
        <f t="shared" si="86"/>
        <v>0</v>
      </c>
      <c r="BQ71" s="28">
        <f t="shared" si="87"/>
        <v>14088</v>
      </c>
      <c r="BR71" s="25">
        <v>1.5</v>
      </c>
      <c r="BS71" s="26">
        <f t="shared" si="88"/>
        <v>6120</v>
      </c>
      <c r="BT71" s="27">
        <v>0.33</v>
      </c>
      <c r="BU71" s="26">
        <f t="shared" si="89"/>
        <v>0</v>
      </c>
      <c r="BV71" s="27">
        <v>0.6</v>
      </c>
      <c r="BW71" s="26">
        <f t="shared" si="90"/>
        <v>1727.9999999999998</v>
      </c>
      <c r="BX71" s="27">
        <v>0.7</v>
      </c>
      <c r="BY71" s="26">
        <f t="shared" si="91"/>
        <v>0</v>
      </c>
      <c r="BZ71" s="27">
        <v>1</v>
      </c>
      <c r="CA71" s="26">
        <f t="shared" si="92"/>
        <v>7680</v>
      </c>
      <c r="CB71" s="27">
        <v>5500</v>
      </c>
      <c r="CC71" s="26">
        <f t="shared" si="93"/>
        <v>0</v>
      </c>
      <c r="CD71" s="27">
        <v>8000</v>
      </c>
      <c r="CE71" s="26">
        <f t="shared" si="94"/>
        <v>0</v>
      </c>
      <c r="CF71" s="28">
        <f t="shared" si="95"/>
        <v>15528</v>
      </c>
      <c r="CG71" s="25">
        <v>2.1800000000000002</v>
      </c>
      <c r="CH71" s="26">
        <f t="shared" si="96"/>
        <v>8894.4000000000015</v>
      </c>
      <c r="CI71" s="27">
        <v>0.62</v>
      </c>
      <c r="CJ71" s="26">
        <f t="shared" si="97"/>
        <v>0</v>
      </c>
      <c r="CK71" s="27">
        <v>0.78</v>
      </c>
      <c r="CL71" s="26">
        <f t="shared" si="98"/>
        <v>2246.4</v>
      </c>
      <c r="CM71" s="27">
        <v>0.78</v>
      </c>
      <c r="CN71" s="26">
        <f t="shared" si="99"/>
        <v>0</v>
      </c>
      <c r="CO71" s="27">
        <v>1.26</v>
      </c>
      <c r="CP71" s="26">
        <f t="shared" si="100"/>
        <v>9676.7999999999993</v>
      </c>
      <c r="CQ71" s="27">
        <v>4500</v>
      </c>
      <c r="CR71" s="26">
        <f t="shared" si="101"/>
        <v>0</v>
      </c>
      <c r="CS71" s="27">
        <v>22500</v>
      </c>
      <c r="CT71" s="26">
        <f t="shared" si="102"/>
        <v>0</v>
      </c>
      <c r="CU71" s="28">
        <f t="shared" si="103"/>
        <v>20817.599999999999</v>
      </c>
      <c r="CV71" s="25"/>
      <c r="CW71" s="26">
        <f t="shared" si="104"/>
        <v>0</v>
      </c>
      <c r="CX71" s="27"/>
      <c r="CY71" s="26">
        <f t="shared" si="105"/>
        <v>0</v>
      </c>
      <c r="CZ71" s="27">
        <v>0.8</v>
      </c>
      <c r="DA71" s="26">
        <f t="shared" si="106"/>
        <v>2304</v>
      </c>
      <c r="DB71" s="27">
        <v>0.8</v>
      </c>
      <c r="DC71" s="26">
        <f t="shared" si="107"/>
        <v>0</v>
      </c>
      <c r="DD71" s="27">
        <v>1.1499999999999999</v>
      </c>
      <c r="DE71" s="26">
        <f t="shared" si="108"/>
        <v>8832</v>
      </c>
      <c r="DF71" s="27">
        <v>6000</v>
      </c>
      <c r="DG71" s="26">
        <f t="shared" si="109"/>
        <v>0</v>
      </c>
      <c r="DH71" s="27">
        <v>9000</v>
      </c>
      <c r="DI71" s="26">
        <f t="shared" si="110"/>
        <v>0</v>
      </c>
      <c r="DJ71" s="28">
        <f t="shared" si="111"/>
        <v>11136</v>
      </c>
    </row>
    <row r="72" spans="1:114" x14ac:dyDescent="0.3">
      <c r="A72" s="9">
        <v>70</v>
      </c>
      <c r="B72" s="3" t="s">
        <v>67</v>
      </c>
      <c r="C72" s="7"/>
      <c r="D72" s="7">
        <v>3000</v>
      </c>
      <c r="E72" s="7"/>
      <c r="F72" s="7"/>
      <c r="G72" s="7">
        <v>1640</v>
      </c>
      <c r="H72" s="7"/>
      <c r="I72" s="12"/>
      <c r="J72" s="25">
        <v>1.41</v>
      </c>
      <c r="K72" s="26">
        <f t="shared" si="56"/>
        <v>0</v>
      </c>
      <c r="L72" s="27">
        <v>0.83</v>
      </c>
      <c r="M72" s="26">
        <f t="shared" si="57"/>
        <v>2490</v>
      </c>
      <c r="N72" s="27">
        <v>0.75</v>
      </c>
      <c r="O72" s="26">
        <f t="shared" si="58"/>
        <v>0</v>
      </c>
      <c r="P72" s="27">
        <v>0.75</v>
      </c>
      <c r="Q72" s="26">
        <f t="shared" si="59"/>
        <v>0</v>
      </c>
      <c r="R72" s="27">
        <v>0.75</v>
      </c>
      <c r="S72" s="26">
        <f t="shared" si="60"/>
        <v>14760</v>
      </c>
      <c r="T72" s="27">
        <v>4000</v>
      </c>
      <c r="U72" s="26">
        <f t="shared" si="61"/>
        <v>0</v>
      </c>
      <c r="V72" s="27">
        <v>7000</v>
      </c>
      <c r="W72" s="26">
        <f t="shared" si="62"/>
        <v>0</v>
      </c>
      <c r="X72" s="28">
        <f t="shared" si="63"/>
        <v>17250</v>
      </c>
      <c r="Y72" s="9">
        <v>1.8</v>
      </c>
      <c r="Z72" s="19">
        <f t="shared" si="64"/>
        <v>0</v>
      </c>
      <c r="AA72" s="7">
        <v>0.75</v>
      </c>
      <c r="AB72" s="19">
        <f t="shared" si="65"/>
        <v>2250</v>
      </c>
      <c r="AC72" s="7">
        <v>0.64</v>
      </c>
      <c r="AD72" s="19">
        <f t="shared" si="66"/>
        <v>0</v>
      </c>
      <c r="AE72" s="7">
        <v>1</v>
      </c>
      <c r="AF72" s="19">
        <f t="shared" si="67"/>
        <v>0</v>
      </c>
      <c r="AG72" s="7">
        <v>1</v>
      </c>
      <c r="AH72" s="19">
        <f t="shared" si="68"/>
        <v>19680</v>
      </c>
      <c r="AI72" s="7">
        <v>5950</v>
      </c>
      <c r="AJ72" s="19">
        <f t="shared" si="69"/>
        <v>0</v>
      </c>
      <c r="AK72" s="7">
        <v>14000</v>
      </c>
      <c r="AL72" s="19">
        <f t="shared" si="70"/>
        <v>0</v>
      </c>
      <c r="AM72" s="23">
        <f t="shared" si="71"/>
        <v>21930</v>
      </c>
      <c r="AN72" s="25">
        <v>1.2</v>
      </c>
      <c r="AO72" s="26">
        <f t="shared" si="72"/>
        <v>0</v>
      </c>
      <c r="AP72" s="27">
        <v>0.4</v>
      </c>
      <c r="AQ72" s="26">
        <f t="shared" si="73"/>
        <v>1200</v>
      </c>
      <c r="AR72" s="27">
        <v>0.4</v>
      </c>
      <c r="AS72" s="26">
        <f t="shared" si="74"/>
        <v>0</v>
      </c>
      <c r="AT72" s="27">
        <v>0.65</v>
      </c>
      <c r="AU72" s="26">
        <f t="shared" si="75"/>
        <v>0</v>
      </c>
      <c r="AV72" s="27">
        <v>0.5</v>
      </c>
      <c r="AW72" s="26">
        <f t="shared" si="76"/>
        <v>9840</v>
      </c>
      <c r="AX72" s="27">
        <v>6750</v>
      </c>
      <c r="AY72" s="26">
        <f t="shared" si="77"/>
        <v>0</v>
      </c>
      <c r="AZ72" s="27">
        <v>10150</v>
      </c>
      <c r="BA72" s="26">
        <f t="shared" si="78"/>
        <v>0</v>
      </c>
      <c r="BB72" s="28">
        <f t="shared" si="79"/>
        <v>11040</v>
      </c>
      <c r="BC72" s="25">
        <v>1.5</v>
      </c>
      <c r="BD72" s="26">
        <f t="shared" si="80"/>
        <v>0</v>
      </c>
      <c r="BE72" s="27">
        <v>0.5</v>
      </c>
      <c r="BF72" s="26">
        <f t="shared" si="81"/>
        <v>1500</v>
      </c>
      <c r="BG72" s="27">
        <v>0.5</v>
      </c>
      <c r="BH72" s="26">
        <f t="shared" si="82"/>
        <v>0</v>
      </c>
      <c r="BI72" s="27">
        <v>0.5</v>
      </c>
      <c r="BJ72" s="26">
        <f t="shared" si="83"/>
        <v>0</v>
      </c>
      <c r="BK72" s="27">
        <v>0.85</v>
      </c>
      <c r="BL72" s="26">
        <f t="shared" si="84"/>
        <v>16728</v>
      </c>
      <c r="BM72" s="27">
        <v>4500</v>
      </c>
      <c r="BN72" s="26">
        <f t="shared" si="85"/>
        <v>0</v>
      </c>
      <c r="BO72" s="27">
        <v>7000</v>
      </c>
      <c r="BP72" s="26">
        <f t="shared" si="86"/>
        <v>0</v>
      </c>
      <c r="BQ72" s="28">
        <f t="shared" si="87"/>
        <v>18228</v>
      </c>
      <c r="BR72" s="25"/>
      <c r="BS72" s="26">
        <f t="shared" si="88"/>
        <v>0</v>
      </c>
      <c r="BT72" s="27">
        <v>0.33</v>
      </c>
      <c r="BU72" s="26">
        <f t="shared" si="89"/>
        <v>990</v>
      </c>
      <c r="BV72" s="27">
        <v>0.6</v>
      </c>
      <c r="BW72" s="26">
        <f t="shared" si="90"/>
        <v>0</v>
      </c>
      <c r="BX72" s="27">
        <v>0.7</v>
      </c>
      <c r="BY72" s="26">
        <f t="shared" si="91"/>
        <v>0</v>
      </c>
      <c r="BZ72" s="27">
        <v>1</v>
      </c>
      <c r="CA72" s="26">
        <f t="shared" si="92"/>
        <v>19680</v>
      </c>
      <c r="CB72" s="27">
        <v>5500</v>
      </c>
      <c r="CC72" s="26">
        <f t="shared" si="93"/>
        <v>0</v>
      </c>
      <c r="CD72" s="27">
        <v>8000</v>
      </c>
      <c r="CE72" s="26">
        <f t="shared" si="94"/>
        <v>0</v>
      </c>
      <c r="CF72" s="28">
        <f t="shared" si="95"/>
        <v>20670</v>
      </c>
      <c r="CG72" s="25">
        <v>2.1800000000000002</v>
      </c>
      <c r="CH72" s="26">
        <f t="shared" si="96"/>
        <v>0</v>
      </c>
      <c r="CI72" s="27">
        <v>0.62</v>
      </c>
      <c r="CJ72" s="26">
        <f t="shared" si="97"/>
        <v>1860</v>
      </c>
      <c r="CK72" s="27">
        <v>0.78</v>
      </c>
      <c r="CL72" s="26">
        <f t="shared" si="98"/>
        <v>0</v>
      </c>
      <c r="CM72" s="27">
        <v>0.78</v>
      </c>
      <c r="CN72" s="26">
        <f t="shared" si="99"/>
        <v>0</v>
      </c>
      <c r="CO72" s="27">
        <v>1.26</v>
      </c>
      <c r="CP72" s="26">
        <f t="shared" si="100"/>
        <v>24796.800000000003</v>
      </c>
      <c r="CQ72" s="27">
        <v>4500</v>
      </c>
      <c r="CR72" s="26">
        <f t="shared" si="101"/>
        <v>0</v>
      </c>
      <c r="CS72" s="27">
        <v>22500</v>
      </c>
      <c r="CT72" s="26">
        <f t="shared" si="102"/>
        <v>0</v>
      </c>
      <c r="CU72" s="28">
        <f t="shared" si="103"/>
        <v>26656.800000000003</v>
      </c>
      <c r="CV72" s="9"/>
      <c r="CW72" s="19">
        <f t="shared" si="104"/>
        <v>0</v>
      </c>
      <c r="CX72" s="7">
        <v>0.75</v>
      </c>
      <c r="CY72" s="19">
        <f t="shared" si="105"/>
        <v>2250</v>
      </c>
      <c r="CZ72" s="7">
        <v>0.8</v>
      </c>
      <c r="DA72" s="19">
        <f t="shared" si="106"/>
        <v>0</v>
      </c>
      <c r="DB72" s="7">
        <v>0.8</v>
      </c>
      <c r="DC72" s="19">
        <f t="shared" si="107"/>
        <v>0</v>
      </c>
      <c r="DD72" s="7">
        <v>1.1499999999999999</v>
      </c>
      <c r="DE72" s="19">
        <f t="shared" si="108"/>
        <v>22631.999999999996</v>
      </c>
      <c r="DF72" s="7">
        <v>6000</v>
      </c>
      <c r="DG72" s="19">
        <f t="shared" si="109"/>
        <v>0</v>
      </c>
      <c r="DH72" s="7">
        <v>9000</v>
      </c>
      <c r="DI72" s="19">
        <f t="shared" si="110"/>
        <v>0</v>
      </c>
      <c r="DJ72" s="23">
        <f t="shared" si="111"/>
        <v>24881.999999999996</v>
      </c>
    </row>
    <row r="73" spans="1:114" x14ac:dyDescent="0.3">
      <c r="A73" s="9">
        <v>71</v>
      </c>
      <c r="B73" s="3" t="s">
        <v>68</v>
      </c>
      <c r="C73" s="7"/>
      <c r="D73" s="7"/>
      <c r="E73" s="7"/>
      <c r="F73" s="7"/>
      <c r="G73" s="7">
        <v>2200</v>
      </c>
      <c r="H73" s="7"/>
      <c r="I73" s="12"/>
      <c r="J73" s="25">
        <v>1.41</v>
      </c>
      <c r="K73" s="26">
        <f t="shared" si="56"/>
        <v>0</v>
      </c>
      <c r="L73" s="27">
        <v>0.83</v>
      </c>
      <c r="M73" s="26">
        <f t="shared" si="57"/>
        <v>0</v>
      </c>
      <c r="N73" s="27">
        <v>0.75</v>
      </c>
      <c r="O73" s="26">
        <f t="shared" si="58"/>
        <v>0</v>
      </c>
      <c r="P73" s="27">
        <v>0.75</v>
      </c>
      <c r="Q73" s="26">
        <f t="shared" si="59"/>
        <v>0</v>
      </c>
      <c r="R73" s="27">
        <v>0.75</v>
      </c>
      <c r="S73" s="26">
        <f t="shared" si="60"/>
        <v>19800</v>
      </c>
      <c r="T73" s="27">
        <v>4000</v>
      </c>
      <c r="U73" s="26">
        <f t="shared" si="61"/>
        <v>0</v>
      </c>
      <c r="V73" s="27">
        <v>7000</v>
      </c>
      <c r="W73" s="26">
        <f t="shared" si="62"/>
        <v>0</v>
      </c>
      <c r="X73" s="28">
        <f t="shared" si="63"/>
        <v>19800</v>
      </c>
      <c r="Y73" s="9">
        <v>1.8</v>
      </c>
      <c r="Z73" s="19">
        <f t="shared" si="64"/>
        <v>0</v>
      </c>
      <c r="AA73" s="7">
        <v>0.75</v>
      </c>
      <c r="AB73" s="19">
        <f t="shared" si="65"/>
        <v>0</v>
      </c>
      <c r="AC73" s="7">
        <v>0.64</v>
      </c>
      <c r="AD73" s="19">
        <f t="shared" si="66"/>
        <v>0</v>
      </c>
      <c r="AE73" s="7">
        <v>1</v>
      </c>
      <c r="AF73" s="19">
        <f t="shared" si="67"/>
        <v>0</v>
      </c>
      <c r="AG73" s="7">
        <v>1</v>
      </c>
      <c r="AH73" s="19">
        <f t="shared" si="68"/>
        <v>26400</v>
      </c>
      <c r="AI73" s="7">
        <v>5950</v>
      </c>
      <c r="AJ73" s="19">
        <f t="shared" si="69"/>
        <v>0</v>
      </c>
      <c r="AK73" s="7">
        <v>14000</v>
      </c>
      <c r="AL73" s="19">
        <f t="shared" si="70"/>
        <v>0</v>
      </c>
      <c r="AM73" s="23">
        <f t="shared" si="71"/>
        <v>26400</v>
      </c>
      <c r="AN73" s="25">
        <v>1.2</v>
      </c>
      <c r="AO73" s="26">
        <f t="shared" si="72"/>
        <v>0</v>
      </c>
      <c r="AP73" s="27">
        <v>0.4</v>
      </c>
      <c r="AQ73" s="26">
        <f t="shared" si="73"/>
        <v>0</v>
      </c>
      <c r="AR73" s="27">
        <v>0.4</v>
      </c>
      <c r="AS73" s="26">
        <f t="shared" si="74"/>
        <v>0</v>
      </c>
      <c r="AT73" s="27">
        <v>0.65</v>
      </c>
      <c r="AU73" s="26">
        <f t="shared" si="75"/>
        <v>0</v>
      </c>
      <c r="AV73" s="27">
        <v>0.5</v>
      </c>
      <c r="AW73" s="26">
        <f t="shared" si="76"/>
        <v>13200</v>
      </c>
      <c r="AX73" s="27">
        <v>6750</v>
      </c>
      <c r="AY73" s="26">
        <f t="shared" si="77"/>
        <v>0</v>
      </c>
      <c r="AZ73" s="27">
        <v>10150</v>
      </c>
      <c r="BA73" s="26">
        <f t="shared" si="78"/>
        <v>0</v>
      </c>
      <c r="BB73" s="28">
        <f t="shared" si="79"/>
        <v>13200</v>
      </c>
      <c r="BC73" s="25">
        <v>1.5</v>
      </c>
      <c r="BD73" s="26">
        <f t="shared" si="80"/>
        <v>0</v>
      </c>
      <c r="BE73" s="27">
        <v>0.5</v>
      </c>
      <c r="BF73" s="26">
        <f t="shared" si="81"/>
        <v>0</v>
      </c>
      <c r="BG73" s="27">
        <v>0.5</v>
      </c>
      <c r="BH73" s="26">
        <f t="shared" si="82"/>
        <v>0</v>
      </c>
      <c r="BI73" s="27">
        <v>0.5</v>
      </c>
      <c r="BJ73" s="26">
        <f t="shared" si="83"/>
        <v>0</v>
      </c>
      <c r="BK73" s="27">
        <v>0.85</v>
      </c>
      <c r="BL73" s="26">
        <f t="shared" si="84"/>
        <v>22440</v>
      </c>
      <c r="BM73" s="27">
        <v>4500</v>
      </c>
      <c r="BN73" s="26">
        <f t="shared" si="85"/>
        <v>0</v>
      </c>
      <c r="BO73" s="27">
        <v>7000</v>
      </c>
      <c r="BP73" s="26">
        <f t="shared" si="86"/>
        <v>0</v>
      </c>
      <c r="BQ73" s="28">
        <f t="shared" si="87"/>
        <v>22440</v>
      </c>
      <c r="BR73" s="25"/>
      <c r="BS73" s="26">
        <f t="shared" si="88"/>
        <v>0</v>
      </c>
      <c r="BT73" s="27">
        <v>0.33</v>
      </c>
      <c r="BU73" s="26">
        <f t="shared" si="89"/>
        <v>0</v>
      </c>
      <c r="BV73" s="27">
        <v>0.6</v>
      </c>
      <c r="BW73" s="26">
        <f t="shared" si="90"/>
        <v>0</v>
      </c>
      <c r="BX73" s="27">
        <v>0.7</v>
      </c>
      <c r="BY73" s="26">
        <f t="shared" si="91"/>
        <v>0</v>
      </c>
      <c r="BZ73" s="27">
        <v>1</v>
      </c>
      <c r="CA73" s="26">
        <f t="shared" si="92"/>
        <v>26400</v>
      </c>
      <c r="CB73" s="27">
        <v>5500</v>
      </c>
      <c r="CC73" s="26">
        <f t="shared" si="93"/>
        <v>0</v>
      </c>
      <c r="CD73" s="27">
        <v>8000</v>
      </c>
      <c r="CE73" s="26">
        <f t="shared" si="94"/>
        <v>0</v>
      </c>
      <c r="CF73" s="28">
        <f t="shared" si="95"/>
        <v>26400</v>
      </c>
      <c r="CG73" s="25">
        <v>2.1800000000000002</v>
      </c>
      <c r="CH73" s="26">
        <f t="shared" si="96"/>
        <v>0</v>
      </c>
      <c r="CI73" s="27">
        <v>0.62</v>
      </c>
      <c r="CJ73" s="26">
        <f t="shared" si="97"/>
        <v>0</v>
      </c>
      <c r="CK73" s="27">
        <v>0.78</v>
      </c>
      <c r="CL73" s="26">
        <f t="shared" si="98"/>
        <v>0</v>
      </c>
      <c r="CM73" s="27">
        <v>0.78</v>
      </c>
      <c r="CN73" s="26">
        <f t="shared" si="99"/>
        <v>0</v>
      </c>
      <c r="CO73" s="27">
        <v>1.26</v>
      </c>
      <c r="CP73" s="26">
        <f t="shared" si="100"/>
        <v>33264</v>
      </c>
      <c r="CQ73" s="27">
        <v>4500</v>
      </c>
      <c r="CR73" s="26">
        <f t="shared" si="101"/>
        <v>0</v>
      </c>
      <c r="CS73" s="27">
        <v>22500</v>
      </c>
      <c r="CT73" s="26">
        <f t="shared" si="102"/>
        <v>0</v>
      </c>
      <c r="CU73" s="28">
        <f t="shared" si="103"/>
        <v>33264</v>
      </c>
      <c r="CV73" s="25"/>
      <c r="CW73" s="26">
        <f t="shared" si="104"/>
        <v>0</v>
      </c>
      <c r="CX73" s="27"/>
      <c r="CY73" s="26">
        <f t="shared" si="105"/>
        <v>0</v>
      </c>
      <c r="CZ73" s="27">
        <v>0.8</v>
      </c>
      <c r="DA73" s="26">
        <f t="shared" si="106"/>
        <v>0</v>
      </c>
      <c r="DB73" s="27">
        <v>0.8</v>
      </c>
      <c r="DC73" s="26">
        <f t="shared" si="107"/>
        <v>0</v>
      </c>
      <c r="DD73" s="27">
        <v>1.1499999999999999</v>
      </c>
      <c r="DE73" s="26">
        <f t="shared" si="108"/>
        <v>30360</v>
      </c>
      <c r="DF73" s="27">
        <v>6000</v>
      </c>
      <c r="DG73" s="26">
        <f t="shared" si="109"/>
        <v>0</v>
      </c>
      <c r="DH73" s="27">
        <v>9000</v>
      </c>
      <c r="DI73" s="26">
        <f t="shared" si="110"/>
        <v>0</v>
      </c>
      <c r="DJ73" s="28">
        <f t="shared" si="111"/>
        <v>30360</v>
      </c>
    </row>
    <row r="74" spans="1:114" x14ac:dyDescent="0.3">
      <c r="A74" s="9">
        <v>72</v>
      </c>
      <c r="B74" s="3" t="s">
        <v>69</v>
      </c>
      <c r="C74" s="7">
        <v>2940</v>
      </c>
      <c r="D74" s="7">
        <v>1560</v>
      </c>
      <c r="E74" s="7"/>
      <c r="F74" s="7"/>
      <c r="G74" s="7"/>
      <c r="H74" s="7"/>
      <c r="I74" s="12"/>
      <c r="J74" s="25">
        <v>1.41</v>
      </c>
      <c r="K74" s="26">
        <f t="shared" si="56"/>
        <v>4145.3999999999996</v>
      </c>
      <c r="L74" s="27">
        <v>0.83</v>
      </c>
      <c r="M74" s="26">
        <f t="shared" si="57"/>
        <v>1294.8</v>
      </c>
      <c r="N74" s="27">
        <v>0.75</v>
      </c>
      <c r="O74" s="26">
        <f t="shared" si="58"/>
        <v>0</v>
      </c>
      <c r="P74" s="27">
        <v>0.75</v>
      </c>
      <c r="Q74" s="26">
        <f t="shared" si="59"/>
        <v>0</v>
      </c>
      <c r="R74" s="27">
        <v>0.75</v>
      </c>
      <c r="S74" s="26">
        <f t="shared" si="60"/>
        <v>0</v>
      </c>
      <c r="T74" s="27">
        <v>4000</v>
      </c>
      <c r="U74" s="26">
        <f t="shared" si="61"/>
        <v>0</v>
      </c>
      <c r="V74" s="27">
        <v>7000</v>
      </c>
      <c r="W74" s="26">
        <f t="shared" si="62"/>
        <v>0</v>
      </c>
      <c r="X74" s="28">
        <f t="shared" si="63"/>
        <v>5440.2</v>
      </c>
      <c r="Y74" s="25">
        <v>1.8</v>
      </c>
      <c r="Z74" s="26">
        <f t="shared" si="64"/>
        <v>5292</v>
      </c>
      <c r="AA74" s="27">
        <v>0.75</v>
      </c>
      <c r="AB74" s="26">
        <f t="shared" si="65"/>
        <v>1170</v>
      </c>
      <c r="AC74" s="27">
        <v>0.64</v>
      </c>
      <c r="AD74" s="26">
        <f t="shared" si="66"/>
        <v>0</v>
      </c>
      <c r="AE74" s="27">
        <v>1</v>
      </c>
      <c r="AF74" s="26">
        <f t="shared" si="67"/>
        <v>0</v>
      </c>
      <c r="AG74" s="27">
        <v>1</v>
      </c>
      <c r="AH74" s="26">
        <f t="shared" si="68"/>
        <v>0</v>
      </c>
      <c r="AI74" s="27">
        <v>5950</v>
      </c>
      <c r="AJ74" s="26">
        <f t="shared" si="69"/>
        <v>0</v>
      </c>
      <c r="AK74" s="27">
        <v>14000</v>
      </c>
      <c r="AL74" s="26">
        <f t="shared" si="70"/>
        <v>0</v>
      </c>
      <c r="AM74" s="28">
        <f t="shared" si="71"/>
        <v>6462</v>
      </c>
      <c r="AN74" s="25">
        <v>1.2</v>
      </c>
      <c r="AO74" s="26">
        <f t="shared" si="72"/>
        <v>3528</v>
      </c>
      <c r="AP74" s="27">
        <v>0.4</v>
      </c>
      <c r="AQ74" s="26">
        <f t="shared" si="73"/>
        <v>624</v>
      </c>
      <c r="AR74" s="27">
        <v>0.4</v>
      </c>
      <c r="AS74" s="26">
        <f t="shared" si="74"/>
        <v>0</v>
      </c>
      <c r="AT74" s="27">
        <v>0.65</v>
      </c>
      <c r="AU74" s="26">
        <f t="shared" si="75"/>
        <v>0</v>
      </c>
      <c r="AV74" s="27">
        <v>0.5</v>
      </c>
      <c r="AW74" s="26">
        <f t="shared" si="76"/>
        <v>0</v>
      </c>
      <c r="AX74" s="27">
        <v>6750</v>
      </c>
      <c r="AY74" s="26">
        <f t="shared" si="77"/>
        <v>0</v>
      </c>
      <c r="AZ74" s="27">
        <v>10150</v>
      </c>
      <c r="BA74" s="26">
        <f t="shared" si="78"/>
        <v>0</v>
      </c>
      <c r="BB74" s="28">
        <f t="shared" si="79"/>
        <v>4152</v>
      </c>
      <c r="BC74" s="25">
        <v>1.5</v>
      </c>
      <c r="BD74" s="26">
        <f t="shared" si="80"/>
        <v>4410</v>
      </c>
      <c r="BE74" s="27">
        <v>0.5</v>
      </c>
      <c r="BF74" s="26">
        <f t="shared" si="81"/>
        <v>780</v>
      </c>
      <c r="BG74" s="27">
        <v>0.5</v>
      </c>
      <c r="BH74" s="26">
        <f t="shared" si="82"/>
        <v>0</v>
      </c>
      <c r="BI74" s="27">
        <v>0.5</v>
      </c>
      <c r="BJ74" s="26">
        <f t="shared" si="83"/>
        <v>0</v>
      </c>
      <c r="BK74" s="27">
        <v>0.85</v>
      </c>
      <c r="BL74" s="26">
        <f t="shared" si="84"/>
        <v>0</v>
      </c>
      <c r="BM74" s="27">
        <v>4500</v>
      </c>
      <c r="BN74" s="26">
        <f t="shared" si="85"/>
        <v>0</v>
      </c>
      <c r="BO74" s="27">
        <v>7000</v>
      </c>
      <c r="BP74" s="26">
        <f t="shared" si="86"/>
        <v>0</v>
      </c>
      <c r="BQ74" s="28">
        <f t="shared" si="87"/>
        <v>5190</v>
      </c>
      <c r="BR74" s="25">
        <v>1.5</v>
      </c>
      <c r="BS74" s="26">
        <f t="shared" si="88"/>
        <v>4410</v>
      </c>
      <c r="BT74" s="27">
        <v>0.33</v>
      </c>
      <c r="BU74" s="26">
        <f t="shared" si="89"/>
        <v>514.80000000000007</v>
      </c>
      <c r="BV74" s="27">
        <v>0.6</v>
      </c>
      <c r="BW74" s="26">
        <f t="shared" si="90"/>
        <v>0</v>
      </c>
      <c r="BX74" s="27">
        <v>0.7</v>
      </c>
      <c r="BY74" s="26">
        <f t="shared" si="91"/>
        <v>0</v>
      </c>
      <c r="BZ74" s="27">
        <v>1</v>
      </c>
      <c r="CA74" s="26">
        <f t="shared" si="92"/>
        <v>0</v>
      </c>
      <c r="CB74" s="27">
        <v>5500</v>
      </c>
      <c r="CC74" s="26">
        <f t="shared" si="93"/>
        <v>0</v>
      </c>
      <c r="CD74" s="27">
        <v>8000</v>
      </c>
      <c r="CE74" s="26">
        <f t="shared" si="94"/>
        <v>0</v>
      </c>
      <c r="CF74" s="28">
        <f t="shared" si="95"/>
        <v>4924.8</v>
      </c>
      <c r="CG74" s="25">
        <v>2.1800000000000002</v>
      </c>
      <c r="CH74" s="26">
        <f t="shared" si="96"/>
        <v>6409.2000000000007</v>
      </c>
      <c r="CI74" s="27">
        <v>0.62</v>
      </c>
      <c r="CJ74" s="26">
        <f t="shared" si="97"/>
        <v>967.2</v>
      </c>
      <c r="CK74" s="27">
        <v>0.78</v>
      </c>
      <c r="CL74" s="26">
        <f t="shared" si="98"/>
        <v>0</v>
      </c>
      <c r="CM74" s="27">
        <v>0.78</v>
      </c>
      <c r="CN74" s="26">
        <f t="shared" si="99"/>
        <v>0</v>
      </c>
      <c r="CO74" s="27">
        <v>1.26</v>
      </c>
      <c r="CP74" s="26">
        <f t="shared" si="100"/>
        <v>0</v>
      </c>
      <c r="CQ74" s="27">
        <v>4500</v>
      </c>
      <c r="CR74" s="26">
        <f t="shared" si="101"/>
        <v>0</v>
      </c>
      <c r="CS74" s="27">
        <v>22500</v>
      </c>
      <c r="CT74" s="26">
        <f t="shared" si="102"/>
        <v>0</v>
      </c>
      <c r="CU74" s="28">
        <f t="shared" si="103"/>
        <v>7376.4000000000005</v>
      </c>
      <c r="CV74" s="25"/>
      <c r="CW74" s="26">
        <f t="shared" si="104"/>
        <v>0</v>
      </c>
      <c r="CX74" s="27"/>
      <c r="CY74" s="26">
        <f t="shared" si="105"/>
        <v>0</v>
      </c>
      <c r="CZ74" s="27">
        <v>0.8</v>
      </c>
      <c r="DA74" s="26">
        <f t="shared" si="106"/>
        <v>0</v>
      </c>
      <c r="DB74" s="27">
        <v>0.8</v>
      </c>
      <c r="DC74" s="26">
        <f t="shared" si="107"/>
        <v>0</v>
      </c>
      <c r="DD74" s="27">
        <v>1.1499999999999999</v>
      </c>
      <c r="DE74" s="26">
        <f t="shared" si="108"/>
        <v>0</v>
      </c>
      <c r="DF74" s="27">
        <v>6000</v>
      </c>
      <c r="DG74" s="26">
        <f t="shared" si="109"/>
        <v>0</v>
      </c>
      <c r="DH74" s="27">
        <v>9000</v>
      </c>
      <c r="DI74" s="26">
        <f t="shared" si="110"/>
        <v>0</v>
      </c>
      <c r="DJ74" s="28">
        <f t="shared" si="111"/>
        <v>0</v>
      </c>
    </row>
    <row r="75" spans="1:114" ht="15" thickBot="1" x14ac:dyDescent="0.35">
      <c r="A75" s="10">
        <v>73</v>
      </c>
      <c r="B75" s="13" t="s">
        <v>70</v>
      </c>
      <c r="C75" s="11"/>
      <c r="D75" s="11">
        <v>4080</v>
      </c>
      <c r="E75" s="11"/>
      <c r="F75" s="11"/>
      <c r="G75" s="11">
        <v>1280</v>
      </c>
      <c r="H75" s="11"/>
      <c r="I75" s="14"/>
      <c r="J75" s="32">
        <v>1.41</v>
      </c>
      <c r="K75" s="29">
        <f t="shared" si="56"/>
        <v>0</v>
      </c>
      <c r="L75" s="30">
        <v>0.83</v>
      </c>
      <c r="M75" s="29">
        <f t="shared" si="57"/>
        <v>3386.3999999999996</v>
      </c>
      <c r="N75" s="30">
        <v>0.75</v>
      </c>
      <c r="O75" s="29">
        <f t="shared" si="58"/>
        <v>0</v>
      </c>
      <c r="P75" s="30">
        <v>0.75</v>
      </c>
      <c r="Q75" s="29">
        <f t="shared" si="59"/>
        <v>0</v>
      </c>
      <c r="R75" s="30">
        <v>0.75</v>
      </c>
      <c r="S75" s="29">
        <f t="shared" si="60"/>
        <v>11520</v>
      </c>
      <c r="T75" s="30">
        <v>4000</v>
      </c>
      <c r="U75" s="29">
        <f t="shared" si="61"/>
        <v>0</v>
      </c>
      <c r="V75" s="30">
        <v>7000</v>
      </c>
      <c r="W75" s="29">
        <f t="shared" si="62"/>
        <v>0</v>
      </c>
      <c r="X75" s="31">
        <f t="shared" si="63"/>
        <v>14906.4</v>
      </c>
      <c r="Y75" s="10">
        <v>1.8</v>
      </c>
      <c r="Z75" s="20">
        <f t="shared" si="64"/>
        <v>0</v>
      </c>
      <c r="AA75" s="11">
        <v>0.75</v>
      </c>
      <c r="AB75" s="20">
        <f t="shared" si="65"/>
        <v>3060</v>
      </c>
      <c r="AC75" s="11">
        <v>0.64</v>
      </c>
      <c r="AD75" s="20">
        <f t="shared" si="66"/>
        <v>0</v>
      </c>
      <c r="AE75" s="11">
        <v>1</v>
      </c>
      <c r="AF75" s="20">
        <f t="shared" si="67"/>
        <v>0</v>
      </c>
      <c r="AG75" s="11">
        <v>1</v>
      </c>
      <c r="AH75" s="20">
        <f t="shared" si="68"/>
        <v>15360</v>
      </c>
      <c r="AI75" s="11">
        <v>5950</v>
      </c>
      <c r="AJ75" s="20">
        <f t="shared" si="69"/>
        <v>0</v>
      </c>
      <c r="AK75" s="11">
        <v>14000</v>
      </c>
      <c r="AL75" s="20">
        <f t="shared" si="70"/>
        <v>0</v>
      </c>
      <c r="AM75" s="24">
        <f t="shared" si="71"/>
        <v>18420</v>
      </c>
      <c r="AN75" s="32">
        <v>1.2</v>
      </c>
      <c r="AO75" s="29">
        <f t="shared" si="72"/>
        <v>0</v>
      </c>
      <c r="AP75" s="30">
        <v>0.4</v>
      </c>
      <c r="AQ75" s="29">
        <f t="shared" si="73"/>
        <v>1632</v>
      </c>
      <c r="AR75" s="30">
        <v>0.4</v>
      </c>
      <c r="AS75" s="29">
        <f t="shared" si="74"/>
        <v>0</v>
      </c>
      <c r="AT75" s="30">
        <v>0.65</v>
      </c>
      <c r="AU75" s="29">
        <f t="shared" si="75"/>
        <v>0</v>
      </c>
      <c r="AV75" s="30">
        <v>0.5</v>
      </c>
      <c r="AW75" s="29">
        <f t="shared" si="76"/>
        <v>7680</v>
      </c>
      <c r="AX75" s="30">
        <v>6750</v>
      </c>
      <c r="AY75" s="29">
        <f t="shared" si="77"/>
        <v>0</v>
      </c>
      <c r="AZ75" s="30">
        <v>10150</v>
      </c>
      <c r="BA75" s="29">
        <f t="shared" si="78"/>
        <v>0</v>
      </c>
      <c r="BB75" s="31">
        <f t="shared" si="79"/>
        <v>9312</v>
      </c>
      <c r="BC75" s="25">
        <v>1.5</v>
      </c>
      <c r="BD75" s="26">
        <f t="shared" si="80"/>
        <v>0</v>
      </c>
      <c r="BE75" s="27">
        <v>0.5</v>
      </c>
      <c r="BF75" s="26">
        <f t="shared" si="81"/>
        <v>2040</v>
      </c>
      <c r="BG75" s="27">
        <v>0.5</v>
      </c>
      <c r="BH75" s="26">
        <f t="shared" si="82"/>
        <v>0</v>
      </c>
      <c r="BI75" s="27">
        <v>0.5</v>
      </c>
      <c r="BJ75" s="26">
        <f t="shared" si="83"/>
        <v>0</v>
      </c>
      <c r="BK75" s="27">
        <v>0.85</v>
      </c>
      <c r="BL75" s="26">
        <f t="shared" si="84"/>
        <v>13056</v>
      </c>
      <c r="BM75" s="27">
        <v>4500</v>
      </c>
      <c r="BN75" s="26">
        <f t="shared" si="85"/>
        <v>0</v>
      </c>
      <c r="BO75" s="27">
        <v>7000</v>
      </c>
      <c r="BP75" s="26">
        <f t="shared" si="86"/>
        <v>0</v>
      </c>
      <c r="BQ75" s="28">
        <f t="shared" si="87"/>
        <v>15096</v>
      </c>
      <c r="BR75" s="25"/>
      <c r="BS75" s="26">
        <f t="shared" si="88"/>
        <v>0</v>
      </c>
      <c r="BT75" s="27">
        <v>0.33</v>
      </c>
      <c r="BU75" s="26">
        <f t="shared" si="89"/>
        <v>1346.4</v>
      </c>
      <c r="BV75" s="27">
        <v>0.6</v>
      </c>
      <c r="BW75" s="26">
        <f t="shared" si="90"/>
        <v>0</v>
      </c>
      <c r="BX75" s="27">
        <v>0.7</v>
      </c>
      <c r="BY75" s="26">
        <f t="shared" si="91"/>
        <v>0</v>
      </c>
      <c r="BZ75" s="27">
        <v>1</v>
      </c>
      <c r="CA75" s="26">
        <f t="shared" si="92"/>
        <v>15360</v>
      </c>
      <c r="CB75" s="27">
        <v>5500</v>
      </c>
      <c r="CC75" s="26">
        <f t="shared" si="93"/>
        <v>0</v>
      </c>
      <c r="CD75" s="27">
        <v>8000</v>
      </c>
      <c r="CE75" s="26">
        <f t="shared" si="94"/>
        <v>0</v>
      </c>
      <c r="CF75" s="28">
        <f t="shared" si="95"/>
        <v>16706.400000000001</v>
      </c>
      <c r="CG75" s="25">
        <v>2.1800000000000002</v>
      </c>
      <c r="CH75" s="26">
        <f t="shared" si="96"/>
        <v>0</v>
      </c>
      <c r="CI75" s="27">
        <v>0.62</v>
      </c>
      <c r="CJ75" s="26">
        <f t="shared" si="97"/>
        <v>2529.6</v>
      </c>
      <c r="CK75" s="27">
        <v>0.78</v>
      </c>
      <c r="CL75" s="26">
        <f t="shared" si="98"/>
        <v>0</v>
      </c>
      <c r="CM75" s="27">
        <v>0.78</v>
      </c>
      <c r="CN75" s="26">
        <f t="shared" si="99"/>
        <v>0</v>
      </c>
      <c r="CO75" s="27">
        <v>1.26</v>
      </c>
      <c r="CP75" s="26">
        <f t="shared" si="100"/>
        <v>19353.599999999999</v>
      </c>
      <c r="CQ75" s="27">
        <v>4500</v>
      </c>
      <c r="CR75" s="26">
        <f t="shared" si="101"/>
        <v>0</v>
      </c>
      <c r="CS75" s="27">
        <v>22500</v>
      </c>
      <c r="CT75" s="26">
        <f t="shared" si="102"/>
        <v>0</v>
      </c>
      <c r="CU75" s="28">
        <f t="shared" si="103"/>
        <v>21883.199999999997</v>
      </c>
      <c r="CV75" s="25"/>
      <c r="CW75" s="26">
        <f t="shared" si="104"/>
        <v>0</v>
      </c>
      <c r="CX75" s="27"/>
      <c r="CY75" s="26">
        <f t="shared" si="105"/>
        <v>0</v>
      </c>
      <c r="CZ75" s="27">
        <v>0.8</v>
      </c>
      <c r="DA75" s="26">
        <f t="shared" si="106"/>
        <v>0</v>
      </c>
      <c r="DB75" s="27">
        <v>0.8</v>
      </c>
      <c r="DC75" s="26">
        <f t="shared" si="107"/>
        <v>0</v>
      </c>
      <c r="DD75" s="27">
        <v>1.1499999999999999</v>
      </c>
      <c r="DE75" s="26">
        <f t="shared" si="108"/>
        <v>17664</v>
      </c>
      <c r="DF75" s="27">
        <v>6000</v>
      </c>
      <c r="DG75" s="26">
        <f t="shared" si="109"/>
        <v>0</v>
      </c>
      <c r="DH75" s="27">
        <v>9000</v>
      </c>
      <c r="DI75" s="26">
        <f t="shared" si="110"/>
        <v>0</v>
      </c>
      <c r="DJ75" s="28">
        <f t="shared" si="111"/>
        <v>17664</v>
      </c>
    </row>
    <row r="76" spans="1:114" s="5" customFormat="1" ht="39.75" customHeight="1" x14ac:dyDescent="0.3">
      <c r="B76" s="6"/>
      <c r="J76" s="150">
        <f>SUM(K3:K75)</f>
        <v>810552.6</v>
      </c>
      <c r="K76" s="150"/>
      <c r="L76" s="150">
        <f>SUM(M3:M75)</f>
        <v>410650.8000000001</v>
      </c>
      <c r="M76" s="150"/>
      <c r="N76" s="150">
        <f>SUM(O3:O75)</f>
        <v>67500</v>
      </c>
      <c r="O76" s="150"/>
      <c r="P76" s="150">
        <f>SUM(Q3:Q75)</f>
        <v>2520</v>
      </c>
      <c r="Q76" s="150"/>
      <c r="R76" s="150">
        <f t="shared" ref="R76" si="112">SUM(S3:S75)</f>
        <v>946800</v>
      </c>
      <c r="S76" s="150"/>
      <c r="T76" s="150">
        <f t="shared" ref="T76" si="113">SUM(U3:U75)</f>
        <v>48000</v>
      </c>
      <c r="U76" s="150"/>
      <c r="V76" s="150">
        <f t="shared" ref="V76" si="114">SUM(W3:W75)</f>
        <v>672000</v>
      </c>
      <c r="W76" s="150"/>
      <c r="X76" s="8">
        <f>SUM(X3:X75)</f>
        <v>2958023.3999999994</v>
      </c>
      <c r="Y76" s="150">
        <f>SUM(Z3:Z75)</f>
        <v>1034748</v>
      </c>
      <c r="Z76" s="150"/>
      <c r="AA76" s="150">
        <f t="shared" ref="AA76" si="115">SUM(AB3:AB75)</f>
        <v>371070</v>
      </c>
      <c r="AB76" s="150"/>
      <c r="AC76" s="150">
        <f t="shared" ref="AC76" si="116">SUM(AD3:AD75)</f>
        <v>57600</v>
      </c>
      <c r="AD76" s="150"/>
      <c r="AE76" s="150">
        <f t="shared" ref="AE76" si="117">SUM(AF3:AF75)</f>
        <v>3360</v>
      </c>
      <c r="AF76" s="150"/>
      <c r="AG76" s="150">
        <f t="shared" ref="AG76" si="118">SUM(AH3:AH75)</f>
        <v>1262400</v>
      </c>
      <c r="AH76" s="150"/>
      <c r="AI76" s="150">
        <f t="shared" ref="AI76" si="119">SUM(AJ3:AJ75)</f>
        <v>71400</v>
      </c>
      <c r="AJ76" s="150"/>
      <c r="AK76" s="150">
        <f t="shared" ref="AK76" si="120">SUM(AL3:AL75)</f>
        <v>1344000</v>
      </c>
      <c r="AL76" s="150"/>
      <c r="AM76" s="8">
        <f>SUM(AM3:AM75)</f>
        <v>4144578</v>
      </c>
      <c r="AN76" s="150">
        <f>SUM(AO3:AO75)</f>
        <v>689832</v>
      </c>
      <c r="AO76" s="150"/>
      <c r="AP76" s="150">
        <f t="shared" ref="AP76" si="121">SUM(AQ3:AQ75)</f>
        <v>197904</v>
      </c>
      <c r="AQ76" s="150"/>
      <c r="AR76" s="150">
        <f t="shared" ref="AR76" si="122">SUM(AS3:AS75)</f>
        <v>36000</v>
      </c>
      <c r="AS76" s="150"/>
      <c r="AT76" s="150">
        <f t="shared" ref="AT76" si="123">SUM(AU3:AU75)</f>
        <v>2184</v>
      </c>
      <c r="AU76" s="150"/>
      <c r="AV76" s="150">
        <f t="shared" ref="AV76" si="124">SUM(AW3:AW75)</f>
        <v>631200</v>
      </c>
      <c r="AW76" s="150"/>
      <c r="AX76" s="150">
        <f t="shared" ref="AX76" si="125">SUM(AY3:AY75)</f>
        <v>81000</v>
      </c>
      <c r="AY76" s="150"/>
      <c r="AZ76" s="150">
        <f t="shared" ref="AZ76" si="126">SUM(BA3:BA75)</f>
        <v>974400</v>
      </c>
      <c r="BA76" s="150"/>
      <c r="BB76" s="21">
        <f>SUM(BB3:BB75)</f>
        <v>2612520</v>
      </c>
      <c r="BC76" s="150">
        <f>SUM(BD3:BD75)</f>
        <v>862290</v>
      </c>
      <c r="BD76" s="150"/>
      <c r="BE76" s="150">
        <f t="shared" ref="BE76" si="127">SUM(BF3:BF75)</f>
        <v>247380</v>
      </c>
      <c r="BF76" s="150"/>
      <c r="BG76" s="150">
        <f t="shared" ref="BG76" si="128">SUM(BH3:BH75)</f>
        <v>45000</v>
      </c>
      <c r="BH76" s="150"/>
      <c r="BI76" s="150">
        <f t="shared" ref="BI76" si="129">SUM(BJ3:BJ75)</f>
        <v>1680</v>
      </c>
      <c r="BJ76" s="150"/>
      <c r="BK76" s="150">
        <f t="shared" ref="BK76" si="130">SUM(BL3:BL75)</f>
        <v>1073040</v>
      </c>
      <c r="BL76" s="150"/>
      <c r="BM76" s="150">
        <f t="shared" ref="BM76" si="131">SUM(BN3:BN75)</f>
        <v>54000</v>
      </c>
      <c r="BN76" s="150"/>
      <c r="BO76" s="150">
        <f t="shared" ref="BO76" si="132">SUM(BP3:BP75)</f>
        <v>672000</v>
      </c>
      <c r="BP76" s="150"/>
      <c r="BQ76" s="21">
        <f>SUM(BQ3:BQ75)</f>
        <v>2955390</v>
      </c>
      <c r="BR76" s="150">
        <f>SUM(BS3:BS75)</f>
        <v>901218</v>
      </c>
      <c r="BS76" s="150"/>
      <c r="BT76" s="150">
        <f t="shared" ref="BT76" si="133">SUM(BU3:BU75)</f>
        <v>163270.80000000002</v>
      </c>
      <c r="BU76" s="150"/>
      <c r="BV76" s="150">
        <f t="shared" ref="BV76" si="134">SUM(BW3:BW75)</f>
        <v>53999.999999999993</v>
      </c>
      <c r="BW76" s="150"/>
      <c r="BX76" s="150">
        <f t="shared" ref="BX76" si="135">SUM(BY3:BY75)</f>
        <v>2351.9999999999995</v>
      </c>
      <c r="BY76" s="150"/>
      <c r="BZ76" s="150">
        <f t="shared" ref="BZ76" si="136">SUM(CA3:CA75)</f>
        <v>1262400</v>
      </c>
      <c r="CA76" s="150"/>
      <c r="CB76" s="150">
        <f t="shared" ref="CB76" si="137">SUM(CC3:CC75)</f>
        <v>66000</v>
      </c>
      <c r="CC76" s="150"/>
      <c r="CD76" s="150">
        <f t="shared" ref="CD76" si="138">SUM(CE3:CE75)</f>
        <v>768000</v>
      </c>
      <c r="CE76" s="150"/>
      <c r="CF76" s="21">
        <f>SUM(CF3:CF75)</f>
        <v>3217240.8000000003</v>
      </c>
      <c r="CG76" s="150">
        <f>SUM(CH3:CH75)</f>
        <v>1253194.7999999996</v>
      </c>
      <c r="CH76" s="150"/>
      <c r="CI76" s="150">
        <f t="shared" ref="CI76" si="139">SUM(CJ3:CJ75)</f>
        <v>306751.2</v>
      </c>
      <c r="CJ76" s="150"/>
      <c r="CK76" s="150">
        <f t="shared" ref="CK76" si="140">SUM(CL3:CL75)</f>
        <v>70200</v>
      </c>
      <c r="CL76" s="150"/>
      <c r="CM76" s="150">
        <f t="shared" ref="CM76" si="141">SUM(CN3:CN75)</f>
        <v>2620.8000000000002</v>
      </c>
      <c r="CN76" s="150"/>
      <c r="CO76" s="150">
        <f t="shared" ref="CO76" si="142">SUM(CP3:CP75)</f>
        <v>1590624</v>
      </c>
      <c r="CP76" s="150"/>
      <c r="CQ76" s="150">
        <f t="shared" ref="CQ76" si="143">SUM(CR3:CR75)</f>
        <v>54000</v>
      </c>
      <c r="CR76" s="150"/>
      <c r="CS76" s="150">
        <f t="shared" ref="CS76" si="144">SUM(CT3:CT75)</f>
        <v>2160000</v>
      </c>
      <c r="CT76" s="150"/>
      <c r="CU76" s="21">
        <f>SUM(CU3:CU75)</f>
        <v>5437390.8000000026</v>
      </c>
      <c r="CV76" s="150">
        <f>SUM(CW3:CW75)</f>
        <v>463950</v>
      </c>
      <c r="CW76" s="150"/>
      <c r="CX76" s="150">
        <f t="shared" ref="CX76" si="145">SUM(CY3:CY75)</f>
        <v>91575</v>
      </c>
      <c r="CY76" s="150"/>
      <c r="CZ76" s="150">
        <f t="shared" ref="CZ76" si="146">SUM(DA3:DA75)</f>
        <v>72000</v>
      </c>
      <c r="DA76" s="150"/>
      <c r="DB76" s="150">
        <f t="shared" ref="DB76" si="147">SUM(DC3:DC75)</f>
        <v>2688</v>
      </c>
      <c r="DC76" s="150"/>
      <c r="DD76" s="150">
        <f t="shared" ref="DD76" si="148">SUM(DE3:DE75)</f>
        <v>1451760</v>
      </c>
      <c r="DE76" s="150"/>
      <c r="DF76" s="150">
        <f t="shared" ref="DF76" si="149">SUM(DG3:DG75)</f>
        <v>72000</v>
      </c>
      <c r="DG76" s="150"/>
      <c r="DH76" s="150">
        <f t="shared" ref="DH76" si="150">SUM(DI3:DI75)</f>
        <v>864000</v>
      </c>
      <c r="DI76" s="150"/>
      <c r="DJ76" s="21">
        <f>SUM(DJ3:DJ75)</f>
        <v>3017973</v>
      </c>
    </row>
  </sheetData>
  <autoFilter ref="A2:DJ76"/>
  <mergeCells count="61">
    <mergeCell ref="E1:I1"/>
    <mergeCell ref="D1:D2"/>
    <mergeCell ref="C1:C2"/>
    <mergeCell ref="B1:B2"/>
    <mergeCell ref="A1:A2"/>
    <mergeCell ref="AI76:AJ76"/>
    <mergeCell ref="AK76:AL76"/>
    <mergeCell ref="Y1:AM1"/>
    <mergeCell ref="J1:X1"/>
    <mergeCell ref="J76:K76"/>
    <mergeCell ref="L76:M76"/>
    <mergeCell ref="N76:O76"/>
    <mergeCell ref="P76:Q76"/>
    <mergeCell ref="R76:S76"/>
    <mergeCell ref="T76:U76"/>
    <mergeCell ref="V76:W76"/>
    <mergeCell ref="Y76:Z76"/>
    <mergeCell ref="AA76:AB76"/>
    <mergeCell ref="AC76:AD76"/>
    <mergeCell ref="AE76:AF76"/>
    <mergeCell ref="AG76:AH76"/>
    <mergeCell ref="AN1:BB1"/>
    <mergeCell ref="AN76:AO76"/>
    <mergeCell ref="AP76:AQ76"/>
    <mergeCell ref="AR76:AS76"/>
    <mergeCell ref="AT76:AU76"/>
    <mergeCell ref="AV76:AW76"/>
    <mergeCell ref="AX76:AY76"/>
    <mergeCell ref="AZ76:BA76"/>
    <mergeCell ref="BC1:BQ1"/>
    <mergeCell ref="BC76:BD76"/>
    <mergeCell ref="BE76:BF76"/>
    <mergeCell ref="BG76:BH76"/>
    <mergeCell ref="BI76:BJ76"/>
    <mergeCell ref="BK76:BL76"/>
    <mergeCell ref="BM76:BN76"/>
    <mergeCell ref="BO76:BP76"/>
    <mergeCell ref="BR1:CF1"/>
    <mergeCell ref="BR76:BS76"/>
    <mergeCell ref="BT76:BU76"/>
    <mergeCell ref="BV76:BW76"/>
    <mergeCell ref="BX76:BY76"/>
    <mergeCell ref="BZ76:CA76"/>
    <mergeCell ref="CB76:CC76"/>
    <mergeCell ref="CD76:CE76"/>
    <mergeCell ref="CG1:CU1"/>
    <mergeCell ref="CG76:CH76"/>
    <mergeCell ref="CI76:CJ76"/>
    <mergeCell ref="CK76:CL76"/>
    <mergeCell ref="CM76:CN76"/>
    <mergeCell ref="CO76:CP76"/>
    <mergeCell ref="CQ76:CR76"/>
    <mergeCell ref="CS76:CT76"/>
    <mergeCell ref="CV1:DJ1"/>
    <mergeCell ref="CV76:CW76"/>
    <mergeCell ref="CX76:CY76"/>
    <mergeCell ref="CZ76:DA76"/>
    <mergeCell ref="DB76:DC76"/>
    <mergeCell ref="DD76:DE76"/>
    <mergeCell ref="DF76:DG76"/>
    <mergeCell ref="DH76:DI76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7000633BF0BBC4AAEC04DC4F48488A8" ma:contentTypeVersion="1" ma:contentTypeDescription="Yeni belge oluşturun." ma:contentTypeScope="" ma:versionID="d051575eb904314823a6ad6adb39f03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c4fe289ee47d198ddf544cd0dfca7c29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Zamanlama Başlangıç Tarihi" ma:description="Zamanlama Başlangıç Tarihi, Yayımlama özelliği tarafından oluşturulan bir site sütunudur. Bu sütun, bu sayfanın site ziyaretçilerine ilk kez görüntüleneceği tarih ve zamanı belirtmek için kullanılır." ma:hidden="true" ma:internalName="PublishingStartDate">
      <xsd:simpleType>
        <xsd:restriction base="dms:Unknown"/>
      </xsd:simpleType>
    </xsd:element>
    <xsd:element name="PublishingExpirationDate" ma:index="9" nillable="true" ma:displayName="Zamanlama Bitiş Tarihi" ma:description="Zamanlama Bitiş Tarihi, Yayımlama özelliği tarafından oluşturulan bir site sütunudur. Bu sütun, bu sayfanın site ziyaretçilerine artık görüntülenmeyeceği tarih ve zamanı belirtmek için kullanılır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FEE91E2-8831-4780-84B5-4A4209366C26}"/>
</file>

<file path=customXml/itemProps2.xml><?xml version="1.0" encoding="utf-8"?>
<ds:datastoreItem xmlns:ds="http://schemas.openxmlformats.org/officeDocument/2006/customXml" ds:itemID="{6E493443-6FBB-4A11-A1B3-026A9D33C6CA}"/>
</file>

<file path=customXml/itemProps3.xml><?xml version="1.0" encoding="utf-8"?>
<ds:datastoreItem xmlns:ds="http://schemas.openxmlformats.org/officeDocument/2006/customXml" ds:itemID="{BD169917-1058-48B7-B355-FE3047876C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TTG</vt:lpstr>
      <vt:lpstr>Detaylı Teklifler-1</vt:lpstr>
    </vt:vector>
  </TitlesOfParts>
  <Company>Türk Telekom A.Ş.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Uğur KILIÇ</dc:creator>
  <cp:lastModifiedBy>İdris Çorbacı</cp:lastModifiedBy>
  <dcterms:created xsi:type="dcterms:W3CDTF">2016-02-15T13:50:19Z</dcterms:created>
  <dcterms:modified xsi:type="dcterms:W3CDTF">2021-03-05T04:59:23Z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0x010100D7000633BF0BBC4AAEC04DC4F48488A8</vt:lpwstr>
  </property>
</Properties>
</file>